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\Питание 24-25\Весна Таблицы для размещения\"/>
    </mc:Choice>
  </mc:AlternateContent>
  <bookViews>
    <workbookView xWindow="360" yWindow="15" windowWidth="15030" windowHeight="80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3" i="1" l="1"/>
  <c r="J118" i="1"/>
  <c r="I118" i="1"/>
  <c r="H118" i="1"/>
  <c r="G118" i="1"/>
  <c r="H72" i="1"/>
  <c r="G72" i="1"/>
  <c r="I72" i="1"/>
  <c r="J72" i="1"/>
  <c r="I133" i="1" l="1"/>
  <c r="H133" i="1"/>
  <c r="H142" i="1" s="1"/>
  <c r="G133" i="1"/>
  <c r="G142" i="1" s="1"/>
  <c r="J149" i="1"/>
  <c r="I149" i="1"/>
  <c r="H149" i="1"/>
  <c r="G149" i="1"/>
  <c r="G158" i="1" s="1"/>
  <c r="J103" i="1"/>
  <c r="J112" i="1" s="1"/>
  <c r="H103" i="1"/>
  <c r="J87" i="1"/>
  <c r="J96" i="1" s="1"/>
  <c r="J41" i="1"/>
  <c r="H27" i="1"/>
  <c r="H12" i="1"/>
  <c r="F12" i="1"/>
  <c r="B158" i="1"/>
  <c r="A158" i="1"/>
  <c r="B150" i="1"/>
  <c r="A150" i="1"/>
  <c r="L149" i="1"/>
  <c r="H158" i="1"/>
  <c r="F149" i="1"/>
  <c r="B142" i="1"/>
  <c r="A142" i="1"/>
  <c r="B134" i="1"/>
  <c r="A134" i="1"/>
  <c r="L133" i="1"/>
  <c r="F133" i="1"/>
  <c r="F142" i="1" s="1"/>
  <c r="B127" i="1"/>
  <c r="A127" i="1"/>
  <c r="B119" i="1"/>
  <c r="A119" i="1"/>
  <c r="L118" i="1"/>
  <c r="F118" i="1"/>
  <c r="B112" i="1"/>
  <c r="A112" i="1"/>
  <c r="H112" i="1"/>
  <c r="B104" i="1"/>
  <c r="A104" i="1"/>
  <c r="L103" i="1"/>
  <c r="I103" i="1"/>
  <c r="I112" i="1" s="1"/>
  <c r="G103" i="1"/>
  <c r="F103" i="1"/>
  <c r="B96" i="1"/>
  <c r="A96" i="1"/>
  <c r="H96" i="1"/>
  <c r="B88" i="1"/>
  <c r="A88" i="1"/>
  <c r="L87" i="1"/>
  <c r="I87" i="1"/>
  <c r="G87" i="1"/>
  <c r="F87" i="1"/>
  <c r="B81" i="1"/>
  <c r="A81" i="1"/>
  <c r="B73" i="1"/>
  <c r="A73" i="1"/>
  <c r="L72" i="1"/>
  <c r="H81" i="1"/>
  <c r="G81" i="1"/>
  <c r="F72" i="1"/>
  <c r="B66" i="1"/>
  <c r="A66" i="1"/>
  <c r="B58" i="1"/>
  <c r="A58" i="1"/>
  <c r="L57" i="1"/>
  <c r="J57" i="1"/>
  <c r="I57" i="1"/>
  <c r="H57" i="1"/>
  <c r="G57" i="1"/>
  <c r="F57" i="1"/>
  <c r="F66" i="1" s="1"/>
  <c r="B50" i="1"/>
  <c r="A50" i="1"/>
  <c r="B42" i="1"/>
  <c r="A42" i="1"/>
  <c r="L41" i="1"/>
  <c r="I41" i="1"/>
  <c r="H41" i="1"/>
  <c r="G41" i="1"/>
  <c r="G50" i="1" s="1"/>
  <c r="F41" i="1"/>
  <c r="B35" i="1"/>
  <c r="A35" i="1"/>
  <c r="H35" i="1"/>
  <c r="B28" i="1"/>
  <c r="A28" i="1"/>
  <c r="L27" i="1"/>
  <c r="J27" i="1"/>
  <c r="I27" i="1"/>
  <c r="G27" i="1"/>
  <c r="F27" i="1"/>
  <c r="B21" i="1"/>
  <c r="A21" i="1"/>
  <c r="B13" i="1"/>
  <c r="A13" i="1"/>
  <c r="L12" i="1"/>
  <c r="J12" i="1"/>
  <c r="I12" i="1"/>
  <c r="G12" i="1"/>
  <c r="F158" i="1" l="1"/>
  <c r="F96" i="1"/>
  <c r="I142" i="1"/>
  <c r="J142" i="1"/>
  <c r="I96" i="1"/>
  <c r="G96" i="1"/>
  <c r="F81" i="1"/>
  <c r="J21" i="1"/>
  <c r="G127" i="1"/>
  <c r="F112" i="1"/>
  <c r="G112" i="1"/>
  <c r="J66" i="1"/>
  <c r="I66" i="1"/>
  <c r="H66" i="1"/>
  <c r="G66" i="1"/>
  <c r="I35" i="1"/>
  <c r="I21" i="1"/>
  <c r="H21" i="1"/>
  <c r="G21" i="1"/>
  <c r="L142" i="1"/>
  <c r="L127" i="1"/>
  <c r="L112" i="1"/>
  <c r="L96" i="1"/>
  <c r="J158" i="1"/>
  <c r="I158" i="1"/>
  <c r="L158" i="1"/>
  <c r="J127" i="1"/>
  <c r="I127" i="1"/>
  <c r="H127" i="1"/>
  <c r="F127" i="1"/>
  <c r="L81" i="1"/>
  <c r="J81" i="1"/>
  <c r="I81" i="1"/>
  <c r="L66" i="1"/>
  <c r="F50" i="1"/>
  <c r="L50" i="1"/>
  <c r="J50" i="1"/>
  <c r="I50" i="1"/>
  <c r="H50" i="1"/>
  <c r="L35" i="1"/>
  <c r="J35" i="1"/>
  <c r="G35" i="1"/>
  <c r="F35" i="1"/>
  <c r="L21" i="1"/>
  <c r="F21" i="1"/>
  <c r="G159" i="1" l="1"/>
  <c r="H159" i="1"/>
  <c r="F159" i="1"/>
  <c r="I159" i="1"/>
  <c r="J159" i="1"/>
  <c r="L159" i="1"/>
</calcChain>
</file>

<file path=xl/sharedStrings.xml><?xml version="1.0" encoding="utf-8"?>
<sst xmlns="http://schemas.openxmlformats.org/spreadsheetml/2006/main" count="271" uniqueCount="77">
  <si>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</si>
  <si>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</si>
  <si>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</si>
  <si>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</si>
  <si>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</si>
  <si>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</si>
  <si>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</si>
  <si>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</si>
  <si>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</si>
  <si>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</si>
  <si>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</si>
  <si>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</si>
  <si>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</si>
  <si>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</si>
  <si>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</si>
  <si>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</si>
  <si>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</si>
  <si>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</si>
  <si>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</si>
  <si>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</si>
  <si>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</si>
  <si>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</si>
  <si>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</si>
  <si>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</si>
  <si>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</si>
  <si>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</si>
  <si>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</si>
  <si>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</si>
  <si>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</si>
  <si>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</si>
  <si>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</si>
  <si>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</si>
  <si>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</si>
  <si>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</si>
  <si>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</si>
  <si>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</si>
  <si>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</si>
  <si>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</si>
  <si>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</si>
  <si>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250</t>
  </si>
  <si>
    <t>СЫР (ПОРЦИЯМИ)</t>
  </si>
  <si>
    <t>15</t>
  </si>
  <si>
    <t>КАКАО С МОЛОКОМ</t>
  </si>
  <si>
    <t>200</t>
  </si>
  <si>
    <t>ХЛЕБ ПШЕНИЧНЫЙ</t>
  </si>
  <si>
    <t>40</t>
  </si>
  <si>
    <t>МАСЛО (ПОРЦИЯМИ)</t>
  </si>
  <si>
    <t>10</t>
  </si>
  <si>
    <t>14</t>
  </si>
  <si>
    <t>382</t>
  </si>
  <si>
    <t>б/н</t>
  </si>
  <si>
    <t>ЗАПЕКАНКА ИЗ ТВОРОГА СО СГУЩЕННЫМ МОЛОКОМ</t>
  </si>
  <si>
    <t>КОФЕЙНЫЙ НАПИТОК С МОЛОКОМ</t>
  </si>
  <si>
    <t>190</t>
  </si>
  <si>
    <t>379</t>
  </si>
  <si>
    <t>КОМПОТ ИЗ СМЕСИ СУХОФРУКТОВ</t>
  </si>
  <si>
    <t>ОМЛЕТ НАТУРАЛЬНЫЙ</t>
  </si>
  <si>
    <t>210</t>
  </si>
  <si>
    <t>ЧАЙ С САХАРОМ</t>
  </si>
  <si>
    <t>ИКРА КАБАЧКОВАЯ КОНСЕРВИРОВАННАЯ</t>
  </si>
  <si>
    <t>376</t>
  </si>
  <si>
    <t>КАША "ДРУЖБА"</t>
  </si>
  <si>
    <t>ПЮРЕ КАРТОФЕЛЬНОЕ С МАСЛОМ СЛИВОЧНЫМ</t>
  </si>
  <si>
    <t>КОТЛЕТЫ РУБЛЕННЫЕ ИЗ ПТИЦЫ</t>
  </si>
  <si>
    <t>РЫБА ЗАПЕЧЕННАЯ С ОВОЩАМИ И СЫРОМ</t>
  </si>
  <si>
    <t>РИС ОТВАРНОЙ</t>
  </si>
  <si>
    <t>директор</t>
  </si>
  <si>
    <t>МАКАРОНЫ ОТВАРНЫЕ С МАСЛОМ СЛИВОЧНЫМ</t>
  </si>
  <si>
    <t>ЯБЛОКО</t>
  </si>
  <si>
    <t>КОТЛЕТЫ РУБЛЕННЫЕ ЗАПЕЧЕНЫЕ</t>
  </si>
  <si>
    <t>ПЛОВ ИЗ ПТИЦЫ</t>
  </si>
  <si>
    <t>фрукт</t>
  </si>
  <si>
    <t>КАША ГРЕЧНЕВАЯ ВЯЗКАЯ</t>
  </si>
  <si>
    <t>МАНДАРИН</t>
  </si>
  <si>
    <t>СОСИСКИ ОТВАРНЫЕ</t>
  </si>
  <si>
    <t>Щербаков Ю.П.</t>
  </si>
  <si>
    <t>МБОУ "Иваново-Эсинская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</si>
</sst>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1" fontId="2" fillId="0" borderId="0" xfId="0" applyNumberFormat="1" applyFont="1"/>
    <xf numFmtId="1" fontId="9" fillId="0" borderId="0" xfId="0" applyNumberFormat="1" applyFont="1" applyAlignment="1">
      <alignment horizontal="center" vertical="top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" xfId="0" applyFill="1" applyBorder="1"/>
    <xf numFmtId="0" fontId="11" fillId="4" borderId="21" xfId="0" applyFont="1" applyFill="1" applyBorder="1" applyAlignment="1">
      <alignment vertical="center" wrapText="1"/>
    </xf>
    <xf numFmtId="1" fontId="11" fillId="4" borderId="20" xfId="0" applyNumberFormat="1" applyFont="1" applyFill="1" applyBorder="1" applyAlignment="1">
      <alignment horizontal="right" vertical="center" wrapText="1"/>
    </xf>
    <xf numFmtId="0" fontId="11" fillId="4" borderId="21" xfId="0" applyFont="1" applyFill="1" applyBorder="1" applyAlignment="1">
      <alignment horizontal="center" vertical="center" wrapText="1"/>
    </xf>
    <xf numFmtId="2" fontId="11" fillId="4" borderId="26" xfId="0" applyNumberFormat="1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4" xfId="0" applyFill="1" applyBorder="1"/>
    <xf numFmtId="0" fontId="2" fillId="4" borderId="1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5" xfId="0" applyFill="1" applyBorder="1"/>
    <xf numFmtId="0" fontId="11" fillId="4" borderId="2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0" fontId="8" fillId="4" borderId="13" xfId="0" applyFont="1" applyFill="1" applyBorder="1" applyAlignment="1">
      <alignment horizontal="center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1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2" xfId="0" applyFont="1" applyFill="1" applyBorder="1" applyAlignment="1" applyProtection="1">
      <alignment horizontal="right"/>
      <protection locked="0"/>
    </xf>
    <xf numFmtId="0" fontId="15" fillId="4" borderId="2" xfId="0" applyFont="1" applyFill="1" applyBorder="1" applyAlignment="1">
      <alignment vertical="top" wrapText="1"/>
    </xf>
    <xf numFmtId="0" fontId="15" fillId="4" borderId="2" xfId="0" applyFont="1" applyFill="1" applyBorder="1" applyAlignment="1">
      <alignment horizontal="center" vertical="top" wrapText="1"/>
    </xf>
    <xf numFmtId="1" fontId="15" fillId="4" borderId="2" xfId="0" applyNumberFormat="1" applyFont="1" applyFill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top" wrapText="1"/>
    </xf>
    <xf numFmtId="0" fontId="15" fillId="4" borderId="27" xfId="0" applyFont="1" applyFill="1" applyBorder="1" applyAlignment="1">
      <alignment horizontal="center" vertical="top" wrapText="1"/>
    </xf>
    <xf numFmtId="0" fontId="13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1" fontId="15" fillId="0" borderId="2" xfId="0" applyNumberFormat="1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center" vertical="top" wrapText="1"/>
    </xf>
    <xf numFmtId="1" fontId="15" fillId="3" borderId="3" xfId="0" applyNumberFormat="1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top" wrapText="1"/>
    </xf>
    <xf numFmtId="0" fontId="15" fillId="3" borderId="28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/>
    </xf>
    <xf numFmtId="0" fontId="15" fillId="0" borderId="0" xfId="0" applyFont="1"/>
    <xf numFmtId="0" fontId="15" fillId="3" borderId="5" xfId="0" applyFont="1" applyFill="1" applyBorder="1" applyAlignment="1">
      <alignment vertical="top" wrapText="1"/>
    </xf>
    <xf numFmtId="0" fontId="15" fillId="3" borderId="5" xfId="0" applyFont="1" applyFill="1" applyBorder="1" applyAlignment="1">
      <alignment horizontal="center" vertical="top" wrapText="1"/>
    </xf>
    <xf numFmtId="1" fontId="15" fillId="3" borderId="5" xfId="0" applyNumberFormat="1" applyFont="1" applyFill="1" applyBorder="1" applyAlignment="1">
      <alignment horizontal="center" vertical="top" wrapText="1"/>
    </xf>
    <xf numFmtId="0" fontId="15" fillId="3" borderId="32" xfId="0" applyFont="1" applyFill="1" applyBorder="1" applyAlignment="1">
      <alignment horizontal="center" vertical="top" wrapText="1"/>
    </xf>
    <xf numFmtId="0" fontId="15" fillId="3" borderId="33" xfId="0" applyFont="1" applyFill="1" applyBorder="1" applyAlignment="1">
      <alignment horizontal="center" vertical="top" wrapText="1"/>
    </xf>
    <xf numFmtId="0" fontId="11" fillId="4" borderId="34" xfId="0" applyFont="1" applyFill="1" applyBorder="1" applyAlignment="1">
      <alignment vertical="center" wrapText="1"/>
    </xf>
    <xf numFmtId="0" fontId="11" fillId="4" borderId="35" xfId="0" applyFont="1" applyFill="1" applyBorder="1" applyAlignment="1">
      <alignment horizontal="center" vertical="center" wrapText="1"/>
    </xf>
    <xf numFmtId="1" fontId="11" fillId="4" borderId="35" xfId="0" applyNumberFormat="1" applyFont="1" applyFill="1" applyBorder="1" applyAlignment="1">
      <alignment horizontal="right" vertical="center" wrapText="1"/>
    </xf>
    <xf numFmtId="0" fontId="11" fillId="4" borderId="34" xfId="0" applyFont="1" applyFill="1" applyBorder="1" applyAlignment="1">
      <alignment horizontal="center" vertical="center" wrapText="1"/>
    </xf>
    <xf numFmtId="2" fontId="11" fillId="4" borderId="36" xfId="0" applyNumberFormat="1" applyFont="1" applyFill="1" applyBorder="1" applyAlignment="1">
      <alignment horizontal="right" vertical="center" wrapText="1"/>
    </xf>
    <xf numFmtId="0" fontId="12" fillId="4" borderId="2" xfId="0" applyFont="1" applyFill="1" applyBorder="1"/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" fontId="12" fillId="4" borderId="2" xfId="0" applyNumberFormat="1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/>
    <xf numFmtId="1" fontId="11" fillId="4" borderId="2" xfId="0" applyNumberFormat="1" applyFont="1" applyFill="1" applyBorder="1" applyAlignment="1">
      <alignment vertical="center" wrapText="1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/>
    </xf>
    <xf numFmtId="0" fontId="15" fillId="0" borderId="15" xfId="0" applyFont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1" fontId="12" fillId="4" borderId="4" xfId="0" applyNumberFormat="1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38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top" wrapText="1"/>
    </xf>
    <xf numFmtId="0" fontId="15" fillId="3" borderId="41" xfId="0" applyFont="1" applyFill="1" applyBorder="1" applyAlignment="1">
      <alignment horizontal="center" vertical="top" wrapText="1"/>
    </xf>
    <xf numFmtId="0" fontId="15" fillId="3" borderId="22" xfId="0" applyFont="1" applyFill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2" fillId="4" borderId="42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>
      <alignment horizontal="center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Fill="1" applyBorder="1" applyAlignment="1">
      <alignment horizontal="center" vertical="center" wrapText="1"/>
    </xf>
    <xf numFmtId="2" fontId="11" fillId="4" borderId="27" xfId="0" applyNumberFormat="1" applyFont="1" applyFill="1" applyBorder="1" applyAlignment="1">
      <alignment horizontal="right" vertical="center" wrapText="1"/>
    </xf>
    <xf numFmtId="2" fontId="11" fillId="0" borderId="27" xfId="0" applyNumberFormat="1" applyFont="1" applyFill="1" applyBorder="1" applyAlignment="1">
      <alignment horizontal="right" vertical="center" wrapText="1"/>
    </xf>
    <xf numFmtId="0" fontId="15" fillId="3" borderId="1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1" fontId="12" fillId="4" borderId="1" xfId="0" applyNumberFormat="1" applyFont="1" applyFill="1" applyBorder="1" applyAlignment="1" applyProtection="1">
      <alignment horizontal="right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>
      <alignment horizontal="right" vertical="center" wrapText="1"/>
    </xf>
    <xf numFmtId="0" fontId="15" fillId="3" borderId="40" xfId="0" applyFont="1" applyFill="1" applyBorder="1" applyAlignment="1">
      <alignment horizontal="center" vertical="top" wrapText="1"/>
    </xf>
    <xf numFmtId="0" fontId="11" fillId="4" borderId="43" xfId="0" applyFont="1" applyFill="1" applyBorder="1" applyAlignment="1">
      <alignment vertical="center" wrapText="1"/>
    </xf>
    <xf numFmtId="0" fontId="11" fillId="4" borderId="44" xfId="0" applyFont="1" applyFill="1" applyBorder="1" applyAlignment="1">
      <alignment horizontal="center" vertical="center" wrapText="1"/>
    </xf>
    <xf numFmtId="1" fontId="11" fillId="4" borderId="44" xfId="0" applyNumberFormat="1" applyFont="1" applyFill="1" applyBorder="1" applyAlignment="1">
      <alignment horizontal="right" vertical="center" wrapText="1"/>
    </xf>
    <xf numFmtId="0" fontId="11" fillId="4" borderId="43" xfId="0" applyFont="1" applyFill="1" applyBorder="1" applyAlignment="1">
      <alignment horizontal="center" vertical="center" wrapText="1"/>
    </xf>
    <xf numFmtId="2" fontId="11" fillId="4" borderId="45" xfId="0" applyNumberFormat="1" applyFont="1" applyFill="1" applyBorder="1" applyAlignment="1">
      <alignment horizontal="right" vertical="center" wrapText="1"/>
    </xf>
    <xf numFmtId="0" fontId="11" fillId="4" borderId="46" xfId="0" applyFont="1" applyFill="1" applyBorder="1" applyAlignment="1">
      <alignment vertical="center" wrapText="1"/>
    </xf>
    <xf numFmtId="0" fontId="12" fillId="4" borderId="13" xfId="0" applyFont="1" applyFill="1" applyBorder="1" applyAlignment="1" applyProtection="1">
      <alignment horizontal="center" vertical="top" wrapText="1"/>
      <protection locked="0"/>
    </xf>
    <xf numFmtId="1" fontId="11" fillId="4" borderId="47" xfId="0" applyNumberFormat="1" applyFont="1" applyFill="1" applyBorder="1" applyAlignment="1">
      <alignment horizontal="right" vertical="center" wrapText="1"/>
    </xf>
    <xf numFmtId="0" fontId="15" fillId="3" borderId="31" xfId="0" applyFont="1" applyFill="1" applyBorder="1" applyAlignment="1">
      <alignment horizontal="center" vertical="top" wrapText="1"/>
    </xf>
    <xf numFmtId="0" fontId="15" fillId="0" borderId="9" xfId="0" applyFont="1" applyBorder="1"/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1" fontId="12" fillId="4" borderId="2" xfId="0" applyNumberFormat="1" applyFont="1" applyFill="1" applyBorder="1"/>
    <xf numFmtId="0" fontId="12" fillId="4" borderId="0" xfId="0" applyFont="1" applyFill="1" applyBorder="1" applyAlignment="1">
      <alignment horizontal="center"/>
    </xf>
    <xf numFmtId="0" fontId="15" fillId="4" borderId="2" xfId="0" applyNumberFormat="1" applyFont="1" applyFill="1" applyBorder="1" applyAlignment="1">
      <alignment horizontal="center" vertical="top" wrapText="1"/>
    </xf>
    <xf numFmtId="0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1" xfId="0" applyNumberFormat="1" applyFont="1" applyFill="1" applyBorder="1" applyAlignment="1">
      <alignment horizontal="right" vertical="center" wrapText="1"/>
    </xf>
    <xf numFmtId="0" fontId="11" fillId="4" borderId="2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0" fillId="0" borderId="2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34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7" fillId="4" borderId="6" xfId="0" applyFont="1" applyFill="1" applyBorder="1"/>
    <xf numFmtId="0" fontId="12" fillId="4" borderId="24" xfId="0" applyFont="1" applyFill="1" applyBorder="1"/>
    <xf numFmtId="0" fontId="1" fillId="4" borderId="2" xfId="0" applyFont="1" applyFill="1" applyBorder="1" applyProtection="1">
      <protection locked="0"/>
    </xf>
    <xf numFmtId="0" fontId="10" fillId="4" borderId="4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vertical="center" wrapText="1"/>
    </xf>
    <xf numFmtId="1" fontId="11" fillId="4" borderId="49" xfId="0" applyNumberFormat="1" applyFont="1" applyFill="1" applyBorder="1" applyAlignment="1">
      <alignment horizontal="right" vertical="center" wrapText="1"/>
    </xf>
    <xf numFmtId="1" fontId="11" fillId="4" borderId="4" xfId="0" applyNumberFormat="1" applyFont="1" applyFill="1" applyBorder="1" applyAlignment="1">
      <alignment horizontal="right" vertical="center" wrapText="1"/>
    </xf>
    <xf numFmtId="0" fontId="11" fillId="4" borderId="42" xfId="0" applyFont="1" applyFill="1" applyBorder="1" applyAlignment="1">
      <alignment horizontal="center" vertical="center" wrapText="1"/>
    </xf>
    <xf numFmtId="2" fontId="10" fillId="4" borderId="27" xfId="0" applyNumberFormat="1" applyFont="1" applyFill="1" applyBorder="1" applyAlignment="1">
      <alignment horizontal="right" vertical="center" wrapText="1"/>
    </xf>
    <xf numFmtId="0" fontId="12" fillId="4" borderId="27" xfId="0" applyFont="1" applyFill="1" applyBorder="1" applyAlignment="1">
      <alignment horizontal="right"/>
    </xf>
    <xf numFmtId="0" fontId="12" fillId="4" borderId="40" xfId="0" applyFont="1" applyFill="1" applyBorder="1"/>
    <xf numFmtId="0" fontId="12" fillId="4" borderId="48" xfId="0" applyFont="1" applyFill="1" applyBorder="1" applyAlignment="1" applyProtection="1">
      <alignment horizontal="right" vertical="top" wrapText="1"/>
      <protection locked="0"/>
    </xf>
    <xf numFmtId="0" fontId="12" fillId="4" borderId="29" xfId="0" applyFont="1" applyFill="1" applyBorder="1" applyAlignment="1" applyProtection="1">
      <alignment horizontal="right" vertical="top" wrapText="1"/>
      <protection locked="0"/>
    </xf>
    <xf numFmtId="0" fontId="12" fillId="4" borderId="27" xfId="0" applyFont="1" applyFill="1" applyBorder="1" applyAlignment="1" applyProtection="1">
      <alignment horizontal="right" vertical="top" wrapText="1"/>
      <protection locked="0"/>
    </xf>
    <xf numFmtId="2" fontId="11" fillId="4" borderId="29" xfId="0" applyNumberFormat="1" applyFont="1" applyFill="1" applyBorder="1" applyAlignment="1">
      <alignment horizontal="right" vertical="center" wrapText="1"/>
    </xf>
    <xf numFmtId="2" fontId="11" fillId="4" borderId="29" xfId="0" applyNumberFormat="1" applyFont="1" applyFill="1" applyBorder="1" applyAlignment="1">
      <alignment vertical="center" wrapText="1"/>
    </xf>
    <xf numFmtId="2" fontId="11" fillId="4" borderId="27" xfId="0" applyNumberFormat="1" applyFont="1" applyFill="1" applyBorder="1" applyAlignment="1">
      <alignment vertical="center" wrapText="1"/>
    </xf>
    <xf numFmtId="0" fontId="12" fillId="4" borderId="27" xfId="0" applyFont="1" applyFill="1" applyBorder="1" applyAlignment="1" applyProtection="1">
      <alignment vertical="top" wrapText="1"/>
      <protection locked="0"/>
    </xf>
    <xf numFmtId="2" fontId="11" fillId="4" borderId="39" xfId="0" applyNumberFormat="1" applyFont="1" applyFill="1" applyBorder="1" applyAlignment="1">
      <alignment horizontal="right" vertical="center" wrapText="1"/>
    </xf>
    <xf numFmtId="2" fontId="11" fillId="4" borderId="48" xfId="0" applyNumberFormat="1" applyFont="1" applyFill="1" applyBorder="1" applyAlignment="1">
      <alignment horizontal="right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zoomScale="130" zoomScaleNormal="130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E144" sqref="E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28515625" style="2" customWidth="1"/>
    <col min="6" max="6" width="9.28515625" style="98" customWidth="1"/>
    <col min="7" max="7" width="10" style="28" customWidth="1"/>
    <col min="8" max="8" width="7.5703125" style="28" customWidth="1"/>
    <col min="9" max="9" width="6.85546875" style="28" customWidth="1"/>
    <col min="10" max="10" width="8.140625" style="28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91" t="s">
        <v>76</v>
      </c>
      <c r="D1" s="192"/>
      <c r="E1" s="192"/>
      <c r="F1" s="98" t="s">
        <v>16</v>
      </c>
      <c r="G1" s="28" t="s">
        <v>17</v>
      </c>
      <c r="H1" s="193" t="s">
        <v>66</v>
      </c>
      <c r="I1" s="193"/>
      <c r="J1" s="193"/>
      <c r="K1" s="193"/>
    </row>
    <row r="2" spans="1:12" ht="18" x14ac:dyDescent="0.2">
      <c r="A2" s="20" t="s">
        <v>6</v>
      </c>
      <c r="C2" s="2"/>
      <c r="G2" s="28" t="s">
        <v>18</v>
      </c>
      <c r="H2" s="193" t="s">
        <v>75</v>
      </c>
      <c r="I2" s="193"/>
      <c r="J2" s="193"/>
      <c r="K2" s="193"/>
    </row>
    <row r="3" spans="1:12" ht="17.25" customHeight="1" x14ac:dyDescent="0.2">
      <c r="A3" s="4" t="s">
        <v>8</v>
      </c>
      <c r="C3" s="2"/>
      <c r="D3" s="3"/>
      <c r="E3" s="21" t="s">
        <v>9</v>
      </c>
      <c r="G3" s="28" t="s">
        <v>19</v>
      </c>
      <c r="H3" s="22">
        <v>1</v>
      </c>
      <c r="I3" s="22">
        <v>3</v>
      </c>
      <c r="J3" s="23">
        <v>2025</v>
      </c>
      <c r="K3" s="24"/>
    </row>
    <row r="4" spans="1:12" ht="13.5" thickBot="1" x14ac:dyDescent="0.25">
      <c r="C4" s="2"/>
      <c r="D4" s="4"/>
      <c r="H4" s="29" t="s">
        <v>36</v>
      </c>
      <c r="I4" s="29" t="s">
        <v>37</v>
      </c>
      <c r="J4" s="29" t="s">
        <v>38</v>
      </c>
    </row>
    <row r="5" spans="1:12" s="44" customFormat="1" ht="34.5" thickBot="1" x14ac:dyDescent="0.25">
      <c r="A5" s="45" t="s">
        <v>14</v>
      </c>
      <c r="B5" s="46" t="s">
        <v>15</v>
      </c>
      <c r="C5" s="47" t="s">
        <v>0</v>
      </c>
      <c r="D5" s="47" t="s">
        <v>13</v>
      </c>
      <c r="E5" s="57" t="s">
        <v>12</v>
      </c>
      <c r="F5" s="57" t="s">
        <v>34</v>
      </c>
      <c r="G5" s="58" t="s">
        <v>1</v>
      </c>
      <c r="H5" s="58" t="s">
        <v>2</v>
      </c>
      <c r="I5" s="58" t="s">
        <v>3</v>
      </c>
      <c r="J5" s="58" t="s">
        <v>10</v>
      </c>
      <c r="K5" s="59" t="s">
        <v>11</v>
      </c>
      <c r="L5" s="60" t="s">
        <v>35</v>
      </c>
    </row>
    <row r="6" spans="1:12" s="44" customFormat="1" ht="15" x14ac:dyDescent="0.25">
      <c r="A6" s="30">
        <v>1</v>
      </c>
      <c r="B6" s="31">
        <v>1</v>
      </c>
      <c r="C6" s="32" t="s">
        <v>20</v>
      </c>
      <c r="D6" s="33" t="s">
        <v>21</v>
      </c>
      <c r="E6" s="61" t="s">
        <v>72</v>
      </c>
      <c r="F6" s="62" t="s">
        <v>39</v>
      </c>
      <c r="G6" s="63">
        <v>11</v>
      </c>
      <c r="H6" s="154">
        <v>11</v>
      </c>
      <c r="I6" s="63">
        <v>43</v>
      </c>
      <c r="J6" s="63">
        <v>320</v>
      </c>
      <c r="K6" s="109">
        <v>184</v>
      </c>
      <c r="L6" s="174">
        <v>22</v>
      </c>
    </row>
    <row r="7" spans="1:12" s="44" customFormat="1" ht="15" x14ac:dyDescent="0.25">
      <c r="A7" s="38"/>
      <c r="B7" s="39"/>
      <c r="C7" s="40"/>
      <c r="D7" s="42" t="s">
        <v>22</v>
      </c>
      <c r="E7" s="61" t="s">
        <v>42</v>
      </c>
      <c r="F7" s="62" t="s">
        <v>43</v>
      </c>
      <c r="G7" s="63">
        <v>3.9</v>
      </c>
      <c r="H7" s="154">
        <v>3</v>
      </c>
      <c r="I7" s="63">
        <v>15.6</v>
      </c>
      <c r="J7" s="63">
        <v>108.9</v>
      </c>
      <c r="K7" s="109" t="s">
        <v>49</v>
      </c>
      <c r="L7" s="174">
        <v>14.41</v>
      </c>
    </row>
    <row r="8" spans="1:12" s="44" customFormat="1" ht="15" x14ac:dyDescent="0.25">
      <c r="A8" s="38"/>
      <c r="B8" s="39"/>
      <c r="C8" s="40"/>
      <c r="D8" s="42" t="s">
        <v>23</v>
      </c>
      <c r="E8" s="61" t="s">
        <v>44</v>
      </c>
      <c r="F8" s="62" t="s">
        <v>45</v>
      </c>
      <c r="G8" s="63">
        <v>3.1</v>
      </c>
      <c r="H8" s="154">
        <v>0</v>
      </c>
      <c r="I8" s="63">
        <v>20.100000000000001</v>
      </c>
      <c r="J8" s="63">
        <v>94.7</v>
      </c>
      <c r="K8" s="109" t="s">
        <v>50</v>
      </c>
      <c r="L8" s="174">
        <v>3.44</v>
      </c>
    </row>
    <row r="9" spans="1:12" s="44" customFormat="1" ht="15" x14ac:dyDescent="0.25">
      <c r="A9" s="38"/>
      <c r="B9" s="39"/>
      <c r="C9" s="40"/>
      <c r="D9" s="42"/>
      <c r="E9" s="61" t="s">
        <v>46</v>
      </c>
      <c r="F9" s="62" t="s">
        <v>47</v>
      </c>
      <c r="G9" s="63">
        <v>0.1</v>
      </c>
      <c r="H9" s="154">
        <v>8</v>
      </c>
      <c r="I9" s="63">
        <v>0.1</v>
      </c>
      <c r="J9" s="63">
        <v>74.8</v>
      </c>
      <c r="K9" s="109" t="s">
        <v>48</v>
      </c>
      <c r="L9" s="174">
        <v>7.3</v>
      </c>
    </row>
    <row r="10" spans="1:12" s="44" customFormat="1" ht="15" x14ac:dyDescent="0.25">
      <c r="A10" s="38"/>
      <c r="B10" s="39"/>
      <c r="C10" s="40"/>
      <c r="D10" s="41"/>
      <c r="E10" s="61" t="s">
        <v>40</v>
      </c>
      <c r="F10" s="62" t="s">
        <v>41</v>
      </c>
      <c r="G10" s="63">
        <v>3.5</v>
      </c>
      <c r="H10" s="154">
        <v>4</v>
      </c>
      <c r="I10" s="63">
        <v>0</v>
      </c>
      <c r="J10" s="63">
        <v>54.6</v>
      </c>
      <c r="K10" s="109" t="s">
        <v>48</v>
      </c>
      <c r="L10" s="174">
        <v>13.76</v>
      </c>
    </row>
    <row r="11" spans="1:12" s="44" customFormat="1" ht="15" x14ac:dyDescent="0.25">
      <c r="A11" s="38"/>
      <c r="B11" s="39"/>
      <c r="C11" s="40"/>
      <c r="D11" s="42" t="s">
        <v>71</v>
      </c>
      <c r="E11" s="157" t="s">
        <v>68</v>
      </c>
      <c r="F11" s="102">
        <v>100</v>
      </c>
      <c r="G11" s="56">
        <v>1.1000000000000001</v>
      </c>
      <c r="H11" s="56">
        <v>0.4</v>
      </c>
      <c r="I11" s="56">
        <v>11</v>
      </c>
      <c r="J11" s="56">
        <v>53</v>
      </c>
      <c r="K11" s="114" t="s">
        <v>50</v>
      </c>
      <c r="L11" s="37">
        <v>18</v>
      </c>
    </row>
    <row r="12" spans="1:12" s="44" customFormat="1" ht="15" x14ac:dyDescent="0.25">
      <c r="A12" s="48"/>
      <c r="B12" s="49"/>
      <c r="C12" s="50"/>
      <c r="D12" s="64" t="s">
        <v>33</v>
      </c>
      <c r="E12" s="65"/>
      <c r="F12" s="66">
        <f>F6+F11+F7+F8+F9+F10</f>
        <v>615</v>
      </c>
      <c r="G12" s="67">
        <f>SUM(G6:G11)</f>
        <v>22.700000000000003</v>
      </c>
      <c r="H12" s="153">
        <f>SUM(H6:H11)</f>
        <v>26.4</v>
      </c>
      <c r="I12" s="67">
        <f>SUM(I6:I11)</f>
        <v>89.8</v>
      </c>
      <c r="J12" s="67">
        <f>SUM(J6:J11)</f>
        <v>706</v>
      </c>
      <c r="K12" s="68"/>
      <c r="L12" s="69">
        <f>SUM(L6:L11)</f>
        <v>78.91</v>
      </c>
    </row>
    <row r="13" spans="1:12" s="44" customFormat="1" ht="15" x14ac:dyDescent="0.25">
      <c r="A13" s="51">
        <f>A6</f>
        <v>1</v>
      </c>
      <c r="B13" s="52">
        <f>B6</f>
        <v>1</v>
      </c>
      <c r="C13" s="53" t="s">
        <v>25</v>
      </c>
      <c r="D13" s="42" t="s">
        <v>26</v>
      </c>
      <c r="E13" s="158"/>
      <c r="F13" s="54"/>
      <c r="G13" s="35"/>
      <c r="H13" s="35"/>
      <c r="I13" s="35"/>
      <c r="J13" s="35"/>
      <c r="K13" s="36"/>
      <c r="L13" s="37"/>
    </row>
    <row r="14" spans="1:12" s="44" customFormat="1" ht="15" x14ac:dyDescent="0.25">
      <c r="A14" s="38"/>
      <c r="B14" s="39"/>
      <c r="C14" s="40"/>
      <c r="D14" s="42" t="s">
        <v>27</v>
      </c>
      <c r="E14" s="34"/>
      <c r="F14" s="54"/>
      <c r="G14" s="35"/>
      <c r="H14" s="35"/>
      <c r="I14" s="35"/>
      <c r="J14" s="35"/>
      <c r="K14" s="36"/>
      <c r="L14" s="37"/>
    </row>
    <row r="15" spans="1:12" s="44" customFormat="1" ht="15" x14ac:dyDescent="0.25">
      <c r="A15" s="38"/>
      <c r="B15" s="39"/>
      <c r="C15" s="40"/>
      <c r="D15" s="42" t="s">
        <v>28</v>
      </c>
      <c r="E15" s="158"/>
      <c r="F15" s="54"/>
      <c r="G15" s="35"/>
      <c r="H15" s="35"/>
      <c r="I15" s="35"/>
      <c r="J15" s="35"/>
      <c r="K15" s="36"/>
      <c r="L15" s="37"/>
    </row>
    <row r="16" spans="1:12" s="44" customFormat="1" ht="15" x14ac:dyDescent="0.25">
      <c r="A16" s="38"/>
      <c r="B16" s="39"/>
      <c r="C16" s="40"/>
      <c r="D16" s="42" t="s">
        <v>29</v>
      </c>
      <c r="E16" s="34"/>
      <c r="F16" s="54"/>
      <c r="G16" s="35"/>
      <c r="H16" s="35"/>
      <c r="I16" s="35"/>
      <c r="J16" s="35"/>
      <c r="K16" s="36"/>
      <c r="L16" s="37"/>
    </row>
    <row r="17" spans="1:12" s="44" customFormat="1" ht="15" x14ac:dyDescent="0.25">
      <c r="A17" s="38"/>
      <c r="B17" s="39"/>
      <c r="C17" s="40"/>
      <c r="D17" s="42" t="s">
        <v>30</v>
      </c>
      <c r="E17" s="158"/>
      <c r="F17" s="54"/>
      <c r="G17" s="35"/>
      <c r="H17" s="35"/>
      <c r="I17" s="35"/>
      <c r="J17" s="35"/>
      <c r="K17" s="36"/>
      <c r="L17" s="37"/>
    </row>
    <row r="18" spans="1:12" s="44" customFormat="1" ht="15" x14ac:dyDescent="0.25">
      <c r="A18" s="38"/>
      <c r="B18" s="39"/>
      <c r="C18" s="40"/>
      <c r="D18" s="42" t="s">
        <v>31</v>
      </c>
      <c r="E18" s="34"/>
      <c r="F18" s="54"/>
      <c r="G18" s="35"/>
      <c r="H18" s="35"/>
      <c r="I18" s="35"/>
      <c r="J18" s="35"/>
      <c r="K18" s="36"/>
      <c r="L18" s="37"/>
    </row>
    <row r="19" spans="1:12" s="44" customFormat="1" ht="15" x14ac:dyDescent="0.25">
      <c r="A19" s="38"/>
      <c r="B19" s="39"/>
      <c r="C19" s="40"/>
      <c r="D19" s="42" t="s">
        <v>32</v>
      </c>
      <c r="E19" s="34"/>
      <c r="F19" s="54"/>
      <c r="G19" s="35"/>
      <c r="H19" s="35"/>
      <c r="I19" s="35"/>
      <c r="J19" s="35"/>
      <c r="K19" s="36"/>
      <c r="L19" s="37"/>
    </row>
    <row r="20" spans="1:12" ht="15.75" thickBot="1" x14ac:dyDescent="0.3">
      <c r="A20" s="16"/>
      <c r="B20" s="12"/>
      <c r="C20" s="70"/>
      <c r="D20" s="71" t="s">
        <v>33</v>
      </c>
      <c r="E20" s="72"/>
      <c r="F20" s="73"/>
      <c r="G20" s="74"/>
      <c r="H20" s="74"/>
      <c r="I20" s="74"/>
      <c r="J20" s="74"/>
      <c r="K20" s="75"/>
      <c r="L20" s="115"/>
    </row>
    <row r="21" spans="1:12" ht="15.75" thickBot="1" x14ac:dyDescent="0.25">
      <c r="A21" s="18">
        <f>A6</f>
        <v>1</v>
      </c>
      <c r="B21" s="19">
        <f>B6</f>
        <v>1</v>
      </c>
      <c r="C21" s="186" t="s">
        <v>4</v>
      </c>
      <c r="D21" s="187"/>
      <c r="E21" s="77"/>
      <c r="F21" s="78">
        <f>F12+F20</f>
        <v>615</v>
      </c>
      <c r="G21" s="79">
        <f>G12+G20</f>
        <v>22.700000000000003</v>
      </c>
      <c r="H21" s="79">
        <f>H12+H20</f>
        <v>26.4</v>
      </c>
      <c r="I21" s="79">
        <f>I12+I20</f>
        <v>89.8</v>
      </c>
      <c r="J21" s="79">
        <f>J12+J20</f>
        <v>706</v>
      </c>
      <c r="K21" s="80"/>
      <c r="L21" s="117">
        <f>L12+L20</f>
        <v>78.91</v>
      </c>
    </row>
    <row r="22" spans="1:12" s="44" customFormat="1" ht="15" x14ac:dyDescent="0.25">
      <c r="A22" s="30">
        <v>1</v>
      </c>
      <c r="B22" s="31">
        <v>2</v>
      </c>
      <c r="C22" s="40" t="s">
        <v>20</v>
      </c>
      <c r="D22" s="50" t="s">
        <v>21</v>
      </c>
      <c r="E22" s="94" t="s">
        <v>70</v>
      </c>
      <c r="F22" s="103">
        <v>240</v>
      </c>
      <c r="G22" s="100">
        <v>17</v>
      </c>
      <c r="H22" s="100">
        <v>22</v>
      </c>
      <c r="I22" s="100">
        <v>42</v>
      </c>
      <c r="J22" s="100">
        <v>435</v>
      </c>
      <c r="K22" s="120">
        <v>291</v>
      </c>
      <c r="L22" s="175">
        <v>36.28</v>
      </c>
    </row>
    <row r="23" spans="1:12" s="44" customFormat="1" ht="15" x14ac:dyDescent="0.25">
      <c r="A23" s="164"/>
      <c r="B23" s="165"/>
      <c r="C23" s="166"/>
      <c r="D23" s="168" t="s">
        <v>26</v>
      </c>
      <c r="E23" s="94" t="s">
        <v>59</v>
      </c>
      <c r="F23" s="103">
        <v>60</v>
      </c>
      <c r="G23" s="94">
        <v>1</v>
      </c>
      <c r="H23" s="94">
        <v>5</v>
      </c>
      <c r="I23" s="94">
        <v>4</v>
      </c>
      <c r="J23" s="94">
        <v>71</v>
      </c>
      <c r="K23" s="167"/>
      <c r="L23" s="176">
        <v>9.9</v>
      </c>
    </row>
    <row r="24" spans="1:12" s="44" customFormat="1" ht="15" x14ac:dyDescent="0.25">
      <c r="A24" s="38"/>
      <c r="B24" s="39"/>
      <c r="C24" s="40"/>
      <c r="D24" s="42" t="s">
        <v>22</v>
      </c>
      <c r="E24" s="159" t="s">
        <v>55</v>
      </c>
      <c r="F24" s="96">
        <v>200</v>
      </c>
      <c r="G24" s="97">
        <v>0</v>
      </c>
      <c r="H24" s="97">
        <v>0</v>
      </c>
      <c r="I24" s="97">
        <v>15</v>
      </c>
      <c r="J24" s="97">
        <v>58</v>
      </c>
      <c r="K24" s="122">
        <v>402</v>
      </c>
      <c r="L24" s="123">
        <v>4.25</v>
      </c>
    </row>
    <row r="25" spans="1:12" s="44" customFormat="1" ht="15" x14ac:dyDescent="0.25">
      <c r="A25" s="38"/>
      <c r="B25" s="39"/>
      <c r="C25" s="40"/>
      <c r="D25" s="42" t="s">
        <v>23</v>
      </c>
      <c r="E25" s="55" t="s">
        <v>44</v>
      </c>
      <c r="F25" s="102">
        <v>40</v>
      </c>
      <c r="G25" s="56">
        <v>3.1</v>
      </c>
      <c r="H25" s="56">
        <v>0.2</v>
      </c>
      <c r="I25" s="56">
        <v>20.100000000000001</v>
      </c>
      <c r="J25" s="56">
        <v>94.7</v>
      </c>
      <c r="K25" s="114" t="s">
        <v>50</v>
      </c>
      <c r="L25" s="123">
        <v>3.44</v>
      </c>
    </row>
    <row r="26" spans="1:12" s="44" customFormat="1" ht="15" x14ac:dyDescent="0.25">
      <c r="A26" s="38"/>
      <c r="B26" s="39"/>
      <c r="C26" s="40"/>
      <c r="D26" s="50" t="s">
        <v>21</v>
      </c>
      <c r="E26" s="110"/>
      <c r="F26" s="112"/>
      <c r="G26" s="111"/>
      <c r="H26" s="111"/>
      <c r="I26" s="111"/>
      <c r="J26" s="111"/>
      <c r="K26" s="119"/>
      <c r="L26" s="177"/>
    </row>
    <row r="27" spans="1:12" s="83" customFormat="1" ht="15" x14ac:dyDescent="0.25">
      <c r="A27" s="106"/>
      <c r="B27" s="82"/>
      <c r="C27" s="70"/>
      <c r="D27" s="71" t="s">
        <v>33</v>
      </c>
      <c r="E27" s="72"/>
      <c r="F27" s="73">
        <f>SUM(F22:F26)</f>
        <v>540</v>
      </c>
      <c r="G27" s="74">
        <f>SUM(G22:G26)</f>
        <v>21.1</v>
      </c>
      <c r="H27" s="74">
        <f>SUM(H22:H26)</f>
        <v>27.2</v>
      </c>
      <c r="I27" s="74">
        <f>SUM(I22:I26)</f>
        <v>81.099999999999994</v>
      </c>
      <c r="J27" s="74">
        <f>SUM(J22:J26)</f>
        <v>658.7</v>
      </c>
      <c r="K27" s="75"/>
      <c r="L27" s="76">
        <f>SUM(L22:L26)</f>
        <v>53.87</v>
      </c>
    </row>
    <row r="28" spans="1:12" s="44" customFormat="1" ht="15" x14ac:dyDescent="0.25">
      <c r="A28" s="51">
        <f>A22</f>
        <v>1</v>
      </c>
      <c r="B28" s="52">
        <f>B22</f>
        <v>2</v>
      </c>
      <c r="C28" s="53" t="s">
        <v>25</v>
      </c>
      <c r="D28" s="42" t="s">
        <v>26</v>
      </c>
      <c r="E28" s="159"/>
      <c r="F28" s="96"/>
      <c r="G28" s="97"/>
      <c r="H28" s="97"/>
      <c r="I28" s="97"/>
      <c r="J28" s="97"/>
      <c r="K28" s="161"/>
      <c r="L28" s="124"/>
    </row>
    <row r="29" spans="1:12" s="44" customFormat="1" ht="15" x14ac:dyDescent="0.25">
      <c r="A29" s="38"/>
      <c r="B29" s="39"/>
      <c r="C29" s="40"/>
      <c r="D29" s="42" t="s">
        <v>27</v>
      </c>
      <c r="E29" s="159"/>
      <c r="F29" s="96"/>
      <c r="G29" s="97"/>
      <c r="H29" s="97"/>
      <c r="I29" s="97"/>
      <c r="J29" s="97"/>
      <c r="K29" s="122"/>
      <c r="L29" s="124"/>
    </row>
    <row r="30" spans="1:12" s="44" customFormat="1" ht="15" x14ac:dyDescent="0.25">
      <c r="A30" s="38"/>
      <c r="B30" s="39"/>
      <c r="C30" s="40"/>
      <c r="D30" s="42" t="s">
        <v>28</v>
      </c>
      <c r="E30" s="159"/>
      <c r="F30" s="96"/>
      <c r="G30" s="97"/>
      <c r="H30" s="97"/>
      <c r="I30" s="97"/>
      <c r="J30" s="97"/>
      <c r="K30" s="122"/>
      <c r="L30" s="124"/>
    </row>
    <row r="31" spans="1:12" s="44" customFormat="1" ht="15" x14ac:dyDescent="0.25">
      <c r="A31" s="38"/>
      <c r="B31" s="39"/>
      <c r="C31" s="40"/>
      <c r="D31" s="42" t="s">
        <v>30</v>
      </c>
      <c r="E31" s="159"/>
      <c r="F31" s="96"/>
      <c r="G31" s="97"/>
      <c r="H31" s="97"/>
      <c r="I31" s="97"/>
      <c r="J31" s="97"/>
      <c r="K31" s="122"/>
      <c r="L31" s="124"/>
    </row>
    <row r="32" spans="1:12" s="44" customFormat="1" ht="15" x14ac:dyDescent="0.25">
      <c r="A32" s="38"/>
      <c r="B32" s="39"/>
      <c r="C32" s="40"/>
      <c r="D32" s="42" t="s">
        <v>31</v>
      </c>
      <c r="E32" s="55"/>
      <c r="F32" s="104"/>
      <c r="G32" s="56"/>
      <c r="H32" s="56"/>
      <c r="I32" s="56"/>
      <c r="J32" s="56"/>
      <c r="K32" s="114"/>
      <c r="L32" s="37"/>
    </row>
    <row r="33" spans="1:12" s="44" customFormat="1" ht="15" x14ac:dyDescent="0.25">
      <c r="A33" s="38"/>
      <c r="B33" s="39"/>
      <c r="C33" s="40"/>
      <c r="D33" s="42" t="s">
        <v>32</v>
      </c>
      <c r="E33" s="55"/>
      <c r="F33" s="104"/>
      <c r="G33" s="56"/>
      <c r="H33" s="56"/>
      <c r="I33" s="56"/>
      <c r="J33" s="56"/>
      <c r="K33" s="114"/>
      <c r="L33" s="37"/>
    </row>
    <row r="34" spans="1:12" s="83" customFormat="1" ht="15.75" thickBot="1" x14ac:dyDescent="0.3">
      <c r="A34" s="106"/>
      <c r="B34" s="82"/>
      <c r="C34" s="70"/>
      <c r="D34" s="71" t="s">
        <v>33</v>
      </c>
      <c r="E34" s="72"/>
      <c r="F34" s="73"/>
      <c r="G34" s="74"/>
      <c r="H34" s="74"/>
      <c r="I34" s="74"/>
      <c r="J34" s="74"/>
      <c r="K34" s="75"/>
      <c r="L34" s="118"/>
    </row>
    <row r="35" spans="1:12" s="83" customFormat="1" ht="15.75" customHeight="1" thickBot="1" x14ac:dyDescent="0.25">
      <c r="A35" s="107">
        <f>A22</f>
        <v>1</v>
      </c>
      <c r="B35" s="108">
        <f>B22</f>
        <v>2</v>
      </c>
      <c r="C35" s="186" t="s">
        <v>4</v>
      </c>
      <c r="D35" s="187"/>
      <c r="E35" s="77"/>
      <c r="F35" s="78">
        <f>F27+F34</f>
        <v>540</v>
      </c>
      <c r="G35" s="79">
        <f>G27+G34</f>
        <v>21.1</v>
      </c>
      <c r="H35" s="79">
        <f>H27+H34</f>
        <v>27.2</v>
      </c>
      <c r="I35" s="79">
        <f>I27+I34</f>
        <v>81.099999999999994</v>
      </c>
      <c r="J35" s="79">
        <f>J27+J34</f>
        <v>658.7</v>
      </c>
      <c r="K35" s="80"/>
      <c r="L35" s="116">
        <f>L27+L34</f>
        <v>53.87</v>
      </c>
    </row>
    <row r="36" spans="1:12" s="44" customFormat="1" ht="15" x14ac:dyDescent="0.25">
      <c r="A36" s="38">
        <v>1</v>
      </c>
      <c r="B36" s="39">
        <v>3</v>
      </c>
      <c r="C36" s="40" t="s">
        <v>20</v>
      </c>
      <c r="D36" s="50" t="s">
        <v>21</v>
      </c>
      <c r="E36" s="169" t="s">
        <v>51</v>
      </c>
      <c r="F36" s="112">
        <v>190</v>
      </c>
      <c r="G36" s="111">
        <v>31</v>
      </c>
      <c r="H36" s="111">
        <v>20</v>
      </c>
      <c r="I36" s="111">
        <v>32</v>
      </c>
      <c r="J36" s="111">
        <v>441</v>
      </c>
      <c r="K36" s="119">
        <v>224</v>
      </c>
      <c r="L36" s="178">
        <v>60.25</v>
      </c>
    </row>
    <row r="37" spans="1:12" s="44" customFormat="1" ht="15" x14ac:dyDescent="0.25">
      <c r="A37" s="38"/>
      <c r="B37" s="39"/>
      <c r="C37" s="40"/>
      <c r="D37" s="41"/>
      <c r="E37" s="55"/>
      <c r="F37" s="104"/>
      <c r="G37" s="56"/>
      <c r="H37" s="56"/>
      <c r="I37" s="56"/>
      <c r="J37" s="56"/>
      <c r="K37" s="114"/>
      <c r="L37" s="123"/>
    </row>
    <row r="38" spans="1:12" s="44" customFormat="1" ht="15" x14ac:dyDescent="0.25">
      <c r="A38" s="38"/>
      <c r="B38" s="39"/>
      <c r="C38" s="40"/>
      <c r="D38" s="42" t="s">
        <v>22</v>
      </c>
      <c r="E38" s="157" t="s">
        <v>52</v>
      </c>
      <c r="F38" s="102">
        <v>200</v>
      </c>
      <c r="G38" s="101">
        <v>3</v>
      </c>
      <c r="H38" s="101">
        <v>2</v>
      </c>
      <c r="I38" s="101">
        <v>17</v>
      </c>
      <c r="J38" s="101">
        <v>104</v>
      </c>
      <c r="K38" s="114">
        <v>379</v>
      </c>
      <c r="L38" s="123">
        <v>12.67</v>
      </c>
    </row>
    <row r="39" spans="1:12" s="44" customFormat="1" ht="15" x14ac:dyDescent="0.25">
      <c r="A39" s="38"/>
      <c r="B39" s="39"/>
      <c r="C39" s="40"/>
      <c r="D39" s="42" t="s">
        <v>23</v>
      </c>
      <c r="E39" s="55" t="s">
        <v>44</v>
      </c>
      <c r="F39" s="102">
        <v>40</v>
      </c>
      <c r="G39" s="101">
        <v>3.1</v>
      </c>
      <c r="H39" s="101">
        <v>0.2</v>
      </c>
      <c r="I39" s="101">
        <v>20.100000000000001</v>
      </c>
      <c r="J39" s="101">
        <v>94.7</v>
      </c>
      <c r="K39" s="114" t="s">
        <v>50</v>
      </c>
      <c r="L39" s="123">
        <v>3.44</v>
      </c>
    </row>
    <row r="40" spans="1:12" s="44" customFormat="1" ht="15" x14ac:dyDescent="0.25">
      <c r="A40" s="38"/>
      <c r="B40" s="39"/>
      <c r="C40" s="40"/>
      <c r="D40" s="42" t="s">
        <v>24</v>
      </c>
      <c r="E40" s="160" t="s">
        <v>73</v>
      </c>
      <c r="F40" s="102">
        <v>120</v>
      </c>
      <c r="G40" s="99">
        <v>1</v>
      </c>
      <c r="H40" s="99">
        <v>0</v>
      </c>
      <c r="I40" s="99">
        <v>11</v>
      </c>
      <c r="J40" s="99">
        <v>53</v>
      </c>
      <c r="K40" s="121" t="s">
        <v>50</v>
      </c>
      <c r="L40" s="179">
        <v>25.8</v>
      </c>
    </row>
    <row r="41" spans="1:12" s="83" customFormat="1" ht="15" x14ac:dyDescent="0.25">
      <c r="A41" s="106"/>
      <c r="B41" s="82"/>
      <c r="C41" s="70"/>
      <c r="D41" s="71" t="s">
        <v>33</v>
      </c>
      <c r="E41" s="72"/>
      <c r="F41" s="73">
        <f>SUM(F36:F40)</f>
        <v>550</v>
      </c>
      <c r="G41" s="74">
        <f>SUM(G36:G40)</f>
        <v>38.1</v>
      </c>
      <c r="H41" s="74">
        <f>SUM(H36:H40)</f>
        <v>22.2</v>
      </c>
      <c r="I41" s="74">
        <f>SUM(I36:I40)</f>
        <v>80.099999999999994</v>
      </c>
      <c r="J41" s="74">
        <f>SUM(J36:J40)</f>
        <v>692.7</v>
      </c>
      <c r="K41" s="75"/>
      <c r="L41" s="76">
        <f>SUM(L36:L40)</f>
        <v>102.16</v>
      </c>
    </row>
    <row r="42" spans="1:12" ht="15" x14ac:dyDescent="0.25">
      <c r="A42" s="17">
        <f>A36</f>
        <v>1</v>
      </c>
      <c r="B42" s="10">
        <f>B36</f>
        <v>3</v>
      </c>
      <c r="C42" s="8" t="s">
        <v>25</v>
      </c>
      <c r="D42" s="5" t="s">
        <v>26</v>
      </c>
      <c r="E42" s="159"/>
      <c r="F42" s="96"/>
      <c r="G42" s="97"/>
      <c r="H42" s="97"/>
      <c r="I42" s="97"/>
      <c r="J42" s="97"/>
      <c r="K42" s="161"/>
      <c r="L42" s="124"/>
    </row>
    <row r="43" spans="1:12" ht="15" x14ac:dyDescent="0.25">
      <c r="A43" s="15"/>
      <c r="B43" s="11"/>
      <c r="C43" s="9"/>
      <c r="D43" s="5" t="s">
        <v>27</v>
      </c>
      <c r="E43" s="159"/>
      <c r="F43" s="96"/>
      <c r="G43" s="97"/>
      <c r="H43" s="97"/>
      <c r="I43" s="97"/>
      <c r="J43" s="97"/>
      <c r="K43" s="122"/>
      <c r="L43" s="124"/>
    </row>
    <row r="44" spans="1:12" ht="15" x14ac:dyDescent="0.25">
      <c r="A44" s="15"/>
      <c r="B44" s="11"/>
      <c r="C44" s="9"/>
      <c r="D44" s="5" t="s">
        <v>28</v>
      </c>
      <c r="E44" s="159"/>
      <c r="F44" s="96"/>
      <c r="G44" s="97"/>
      <c r="H44" s="97"/>
      <c r="I44" s="97"/>
      <c r="J44" s="97"/>
      <c r="K44" s="122"/>
      <c r="L44" s="124"/>
    </row>
    <row r="45" spans="1:12" ht="15" x14ac:dyDescent="0.25">
      <c r="A45" s="15"/>
      <c r="B45" s="11"/>
      <c r="C45" s="9"/>
      <c r="D45" s="5" t="s">
        <v>29</v>
      </c>
      <c r="E45" s="159"/>
      <c r="F45" s="96"/>
      <c r="G45" s="97"/>
      <c r="H45" s="97"/>
      <c r="I45" s="97"/>
      <c r="J45" s="97"/>
      <c r="K45" s="122"/>
      <c r="L45" s="124"/>
    </row>
    <row r="46" spans="1:12" ht="15" x14ac:dyDescent="0.25">
      <c r="A46" s="15"/>
      <c r="B46" s="11"/>
      <c r="C46" s="9"/>
      <c r="D46" s="5" t="s">
        <v>30</v>
      </c>
      <c r="E46" s="159"/>
      <c r="F46" s="96"/>
      <c r="G46" s="97"/>
      <c r="H46" s="97"/>
      <c r="I46" s="97"/>
      <c r="J46" s="97"/>
      <c r="K46" s="122"/>
      <c r="L46" s="124"/>
    </row>
    <row r="47" spans="1:12" ht="15" x14ac:dyDescent="0.25">
      <c r="A47" s="15"/>
      <c r="B47" s="11"/>
      <c r="C47" s="9"/>
      <c r="D47" s="5" t="s">
        <v>31</v>
      </c>
      <c r="E47" s="95"/>
      <c r="F47" s="96"/>
      <c r="G47" s="97"/>
      <c r="H47" s="97"/>
      <c r="I47" s="97"/>
      <c r="J47" s="97"/>
      <c r="K47" s="122"/>
      <c r="L47" s="124"/>
    </row>
    <row r="48" spans="1:12" s="44" customFormat="1" ht="15" x14ac:dyDescent="0.25">
      <c r="A48" s="38"/>
      <c r="B48" s="39"/>
      <c r="C48" s="40"/>
      <c r="D48" s="42" t="s">
        <v>32</v>
      </c>
      <c r="E48" s="89"/>
      <c r="F48" s="90"/>
      <c r="G48" s="91"/>
      <c r="H48" s="91"/>
      <c r="I48" s="91"/>
      <c r="J48" s="91"/>
      <c r="K48" s="92"/>
      <c r="L48" s="93"/>
    </row>
    <row r="49" spans="1:12" s="83" customFormat="1" ht="15" x14ac:dyDescent="0.25">
      <c r="A49" s="106"/>
      <c r="B49" s="82"/>
      <c r="C49" s="70"/>
      <c r="D49" s="71" t="s">
        <v>33</v>
      </c>
      <c r="E49" s="72"/>
      <c r="F49" s="73"/>
      <c r="G49" s="74"/>
      <c r="H49" s="74"/>
      <c r="I49" s="74"/>
      <c r="J49" s="74"/>
      <c r="K49" s="75"/>
      <c r="L49" s="76"/>
    </row>
    <row r="50" spans="1:12" s="83" customFormat="1" ht="15.75" customHeight="1" thickBot="1" x14ac:dyDescent="0.25">
      <c r="A50" s="125">
        <f>A36</f>
        <v>1</v>
      </c>
      <c r="B50" s="126">
        <f>B36</f>
        <v>3</v>
      </c>
      <c r="C50" s="188" t="s">
        <v>4</v>
      </c>
      <c r="D50" s="189"/>
      <c r="E50" s="84"/>
      <c r="F50" s="85">
        <f>F41+F49</f>
        <v>550</v>
      </c>
      <c r="G50" s="86">
        <f>G41+G49</f>
        <v>38.1</v>
      </c>
      <c r="H50" s="86">
        <f>H41+H49</f>
        <v>22.2</v>
      </c>
      <c r="I50" s="86">
        <f>I41+I49</f>
        <v>80.099999999999994</v>
      </c>
      <c r="J50" s="86">
        <f>J41+J49</f>
        <v>692.7</v>
      </c>
      <c r="K50" s="87"/>
      <c r="L50" s="88">
        <f>L41+L49</f>
        <v>102.16</v>
      </c>
    </row>
    <row r="51" spans="1:12" s="44" customFormat="1" ht="15" x14ac:dyDescent="0.25">
      <c r="A51" s="30">
        <v>1</v>
      </c>
      <c r="B51" s="31">
        <v>4</v>
      </c>
      <c r="C51" s="32" t="s">
        <v>20</v>
      </c>
      <c r="D51" s="33" t="s">
        <v>21</v>
      </c>
      <c r="E51" s="127" t="s">
        <v>56</v>
      </c>
      <c r="F51" s="128">
        <v>200</v>
      </c>
      <c r="G51" s="129">
        <v>15.8</v>
      </c>
      <c r="H51" s="129">
        <v>18.2</v>
      </c>
      <c r="I51" s="129">
        <v>6.3</v>
      </c>
      <c r="J51" s="129">
        <v>252.5</v>
      </c>
      <c r="K51" s="130" t="s">
        <v>57</v>
      </c>
      <c r="L51" s="180">
        <v>45.01</v>
      </c>
    </row>
    <row r="52" spans="1:12" s="44" customFormat="1" ht="15" x14ac:dyDescent="0.25">
      <c r="A52" s="38"/>
      <c r="B52" s="39"/>
      <c r="C52" s="40"/>
      <c r="D52" s="42" t="s">
        <v>22</v>
      </c>
      <c r="E52" s="55" t="s">
        <v>42</v>
      </c>
      <c r="F52" s="104">
        <v>200</v>
      </c>
      <c r="G52" s="56">
        <v>3.9</v>
      </c>
      <c r="H52" s="56">
        <v>3.3</v>
      </c>
      <c r="I52" s="56">
        <v>15.6</v>
      </c>
      <c r="J52" s="56">
        <v>108.9</v>
      </c>
      <c r="K52" s="114" t="s">
        <v>49</v>
      </c>
      <c r="L52" s="123">
        <v>14.41</v>
      </c>
    </row>
    <row r="53" spans="1:12" s="44" customFormat="1" ht="15" x14ac:dyDescent="0.25">
      <c r="A53" s="38"/>
      <c r="B53" s="39"/>
      <c r="C53" s="40"/>
      <c r="D53" s="42" t="s">
        <v>23</v>
      </c>
      <c r="E53" s="55" t="s">
        <v>44</v>
      </c>
      <c r="F53" s="104">
        <v>40</v>
      </c>
      <c r="G53" s="56">
        <v>3.1</v>
      </c>
      <c r="H53" s="56">
        <v>0.2</v>
      </c>
      <c r="I53" s="56">
        <v>20.100000000000001</v>
      </c>
      <c r="J53" s="56">
        <v>94.7</v>
      </c>
      <c r="K53" s="114" t="s">
        <v>50</v>
      </c>
      <c r="L53" s="123">
        <v>3.44</v>
      </c>
    </row>
    <row r="54" spans="1:12" s="44" customFormat="1" ht="15" x14ac:dyDescent="0.25">
      <c r="A54" s="38"/>
      <c r="B54" s="39"/>
      <c r="C54" s="40"/>
      <c r="D54" s="42" t="s">
        <v>24</v>
      </c>
      <c r="E54" s="157" t="s">
        <v>68</v>
      </c>
      <c r="F54" s="104">
        <v>100</v>
      </c>
      <c r="G54" s="56">
        <v>1.1000000000000001</v>
      </c>
      <c r="H54" s="56">
        <v>0.4</v>
      </c>
      <c r="I54" s="56">
        <v>11</v>
      </c>
      <c r="J54" s="56">
        <v>53</v>
      </c>
      <c r="K54" s="114" t="s">
        <v>50</v>
      </c>
      <c r="L54" s="123">
        <v>18</v>
      </c>
    </row>
    <row r="55" spans="1:12" s="44" customFormat="1" ht="15" x14ac:dyDescent="0.25">
      <c r="A55" s="38"/>
      <c r="B55" s="39"/>
      <c r="C55" s="40"/>
      <c r="D55" s="41"/>
      <c r="E55" s="55" t="s">
        <v>46</v>
      </c>
      <c r="F55" s="104">
        <v>10</v>
      </c>
      <c r="G55" s="56">
        <v>0.1</v>
      </c>
      <c r="H55" s="56">
        <v>8.3000000000000007</v>
      </c>
      <c r="I55" s="56">
        <v>0.1</v>
      </c>
      <c r="J55" s="56">
        <v>74.8</v>
      </c>
      <c r="K55" s="114" t="s">
        <v>48</v>
      </c>
      <c r="L55" s="123">
        <v>7.3</v>
      </c>
    </row>
    <row r="56" spans="1:12" s="44" customFormat="1" ht="15" x14ac:dyDescent="0.25">
      <c r="A56" s="38"/>
      <c r="B56" s="39"/>
      <c r="C56" s="40"/>
      <c r="D56" s="41"/>
      <c r="E56" s="55"/>
      <c r="F56" s="104"/>
      <c r="G56" s="56"/>
      <c r="H56" s="56"/>
      <c r="I56" s="56"/>
      <c r="J56" s="56"/>
      <c r="K56" s="114"/>
      <c r="L56" s="123"/>
    </row>
    <row r="57" spans="1:12" s="83" customFormat="1" ht="15" x14ac:dyDescent="0.25">
      <c r="A57" s="106"/>
      <c r="B57" s="82"/>
      <c r="C57" s="70"/>
      <c r="D57" s="71" t="s">
        <v>33</v>
      </c>
      <c r="E57" s="72"/>
      <c r="F57" s="73">
        <f>SUM(F51:F56)</f>
        <v>550</v>
      </c>
      <c r="G57" s="74">
        <f>SUM(G51:G56)</f>
        <v>24.000000000000004</v>
      </c>
      <c r="H57" s="74">
        <f>SUM(H51:H56)</f>
        <v>30.4</v>
      </c>
      <c r="I57" s="74">
        <f>SUM(I51:I56)</f>
        <v>53.1</v>
      </c>
      <c r="J57" s="74">
        <f>SUM(J51:J56)</f>
        <v>583.9</v>
      </c>
      <c r="K57" s="75"/>
      <c r="L57" s="76">
        <f>SUM(L51:L56)</f>
        <v>88.16</v>
      </c>
    </row>
    <row r="58" spans="1:12" s="44" customFormat="1" ht="15" x14ac:dyDescent="0.25">
      <c r="A58" s="51">
        <f>A51</f>
        <v>1</v>
      </c>
      <c r="B58" s="52">
        <f>B51</f>
        <v>4</v>
      </c>
      <c r="C58" s="53" t="s">
        <v>25</v>
      </c>
      <c r="D58" s="42" t="s">
        <v>26</v>
      </c>
      <c r="E58" s="157"/>
      <c r="F58" s="104"/>
      <c r="G58" s="56"/>
      <c r="H58" s="56"/>
      <c r="I58" s="56"/>
      <c r="J58" s="56"/>
      <c r="K58" s="114"/>
      <c r="L58" s="123"/>
    </row>
    <row r="59" spans="1:12" s="44" customFormat="1" ht="15" x14ac:dyDescent="0.25">
      <c r="A59" s="38"/>
      <c r="B59" s="39"/>
      <c r="C59" s="40"/>
      <c r="D59" s="42" t="s">
        <v>27</v>
      </c>
      <c r="E59" s="55"/>
      <c r="F59" s="104"/>
      <c r="G59" s="56"/>
      <c r="H59" s="56"/>
      <c r="I59" s="56"/>
      <c r="J59" s="56"/>
      <c r="K59" s="114"/>
      <c r="L59" s="123"/>
    </row>
    <row r="60" spans="1:12" s="44" customFormat="1" ht="15" x14ac:dyDescent="0.25">
      <c r="A60" s="38"/>
      <c r="B60" s="39"/>
      <c r="C60" s="40"/>
      <c r="D60" s="42" t="s">
        <v>28</v>
      </c>
      <c r="E60" s="55"/>
      <c r="F60" s="104"/>
      <c r="G60" s="56"/>
      <c r="H60" s="56"/>
      <c r="I60" s="56"/>
      <c r="J60" s="56"/>
      <c r="K60" s="114"/>
      <c r="L60" s="123"/>
    </row>
    <row r="61" spans="1:12" s="44" customFormat="1" ht="15" x14ac:dyDescent="0.25">
      <c r="A61" s="38"/>
      <c r="B61" s="39"/>
      <c r="C61" s="40"/>
      <c r="D61" s="42" t="s">
        <v>29</v>
      </c>
      <c r="E61" s="55"/>
      <c r="F61" s="104"/>
      <c r="G61" s="56"/>
      <c r="H61" s="56"/>
      <c r="I61" s="56"/>
      <c r="J61" s="56"/>
      <c r="K61" s="114"/>
      <c r="L61" s="123"/>
    </row>
    <row r="62" spans="1:12" s="44" customFormat="1" ht="15" x14ac:dyDescent="0.25">
      <c r="A62" s="38"/>
      <c r="B62" s="39"/>
      <c r="C62" s="40"/>
      <c r="D62" s="42" t="s">
        <v>30</v>
      </c>
      <c r="E62" s="55"/>
      <c r="F62" s="104"/>
      <c r="G62" s="56"/>
      <c r="H62" s="56"/>
      <c r="I62" s="56"/>
      <c r="J62" s="56"/>
      <c r="K62" s="114"/>
      <c r="L62" s="123"/>
    </row>
    <row r="63" spans="1:12" s="44" customFormat="1" ht="15" x14ac:dyDescent="0.25">
      <c r="A63" s="38"/>
      <c r="B63" s="39"/>
      <c r="C63" s="40"/>
      <c r="D63" s="42" t="s">
        <v>31</v>
      </c>
      <c r="E63" s="55"/>
      <c r="F63" s="104"/>
      <c r="G63" s="56"/>
      <c r="H63" s="56"/>
      <c r="I63" s="56"/>
      <c r="J63" s="56"/>
      <c r="K63" s="114"/>
      <c r="L63" s="123"/>
    </row>
    <row r="64" spans="1:12" s="44" customFormat="1" ht="15" x14ac:dyDescent="0.25">
      <c r="A64" s="38"/>
      <c r="B64" s="39"/>
      <c r="C64" s="40"/>
      <c r="D64" s="42" t="s">
        <v>32</v>
      </c>
      <c r="E64" s="55"/>
      <c r="F64" s="104"/>
      <c r="G64" s="56"/>
      <c r="H64" s="56"/>
      <c r="I64" s="56"/>
      <c r="J64" s="56"/>
      <c r="K64" s="114"/>
      <c r="L64" s="123"/>
    </row>
    <row r="65" spans="1:12" s="83" customFormat="1" ht="15" x14ac:dyDescent="0.25">
      <c r="A65" s="106"/>
      <c r="B65" s="82"/>
      <c r="C65" s="70"/>
      <c r="D65" s="71" t="s">
        <v>33</v>
      </c>
      <c r="E65" s="72"/>
      <c r="F65" s="73"/>
      <c r="G65" s="74"/>
      <c r="H65" s="74"/>
      <c r="I65" s="74"/>
      <c r="J65" s="74"/>
      <c r="K65" s="75"/>
      <c r="L65" s="76"/>
    </row>
    <row r="66" spans="1:12" s="83" customFormat="1" ht="15.75" customHeight="1" thickBot="1" x14ac:dyDescent="0.25">
      <c r="A66" s="107">
        <f>A51</f>
        <v>1</v>
      </c>
      <c r="B66" s="108">
        <f>B51</f>
        <v>4</v>
      </c>
      <c r="C66" s="186" t="s">
        <v>4</v>
      </c>
      <c r="D66" s="187"/>
      <c r="E66" s="77"/>
      <c r="F66" s="78">
        <f>F57+F65</f>
        <v>550</v>
      </c>
      <c r="G66" s="79">
        <f>G57+G65</f>
        <v>24.000000000000004</v>
      </c>
      <c r="H66" s="79">
        <f>H57+H65</f>
        <v>30.4</v>
      </c>
      <c r="I66" s="79">
        <f>I57+I65</f>
        <v>53.1</v>
      </c>
      <c r="J66" s="79">
        <f>J57+J65</f>
        <v>583.9</v>
      </c>
      <c r="K66" s="80"/>
      <c r="L66" s="81">
        <f>L57+L65</f>
        <v>88.16</v>
      </c>
    </row>
    <row r="67" spans="1:12" s="44" customFormat="1" ht="15" x14ac:dyDescent="0.25">
      <c r="A67" s="30">
        <v>1</v>
      </c>
      <c r="B67" s="31">
        <v>5</v>
      </c>
      <c r="C67" s="32" t="s">
        <v>20</v>
      </c>
      <c r="D67" s="33" t="s">
        <v>21</v>
      </c>
      <c r="E67" s="162" t="s">
        <v>67</v>
      </c>
      <c r="F67" s="131">
        <v>150</v>
      </c>
      <c r="G67" s="132">
        <v>6</v>
      </c>
      <c r="H67" s="132">
        <v>4</v>
      </c>
      <c r="I67" s="132">
        <v>36</v>
      </c>
      <c r="J67" s="132">
        <v>202</v>
      </c>
      <c r="K67" s="133">
        <v>209</v>
      </c>
      <c r="L67" s="178">
        <v>6.49</v>
      </c>
    </row>
    <row r="68" spans="1:12" s="44" customFormat="1" ht="15" x14ac:dyDescent="0.25">
      <c r="A68" s="38"/>
      <c r="B68" s="39"/>
      <c r="C68" s="40"/>
      <c r="D68" s="41" t="s">
        <v>21</v>
      </c>
      <c r="E68" s="94" t="s">
        <v>74</v>
      </c>
      <c r="F68" s="103">
        <v>60</v>
      </c>
      <c r="G68" s="105">
        <v>6</v>
      </c>
      <c r="H68" s="105">
        <v>14</v>
      </c>
      <c r="I68" s="105">
        <v>0</v>
      </c>
      <c r="J68" s="105">
        <v>152</v>
      </c>
      <c r="K68" s="120">
        <v>254</v>
      </c>
      <c r="L68" s="175">
        <v>26.33</v>
      </c>
    </row>
    <row r="69" spans="1:12" s="44" customFormat="1" ht="15" x14ac:dyDescent="0.25">
      <c r="A69" s="38"/>
      <c r="B69" s="39"/>
      <c r="C69" s="40"/>
      <c r="D69" s="42" t="s">
        <v>22</v>
      </c>
      <c r="E69" s="157" t="s">
        <v>58</v>
      </c>
      <c r="F69" s="102">
        <v>200</v>
      </c>
      <c r="G69" s="56">
        <v>0.1</v>
      </c>
      <c r="H69" s="56">
        <v>0</v>
      </c>
      <c r="I69" s="56">
        <v>14.9</v>
      </c>
      <c r="J69" s="56">
        <v>59.6</v>
      </c>
      <c r="K69" s="114" t="s">
        <v>60</v>
      </c>
      <c r="L69" s="123">
        <v>1.5</v>
      </c>
    </row>
    <row r="70" spans="1:12" s="44" customFormat="1" ht="15" x14ac:dyDescent="0.25">
      <c r="A70" s="38"/>
      <c r="B70" s="39"/>
      <c r="C70" s="40"/>
      <c r="D70" s="42" t="s">
        <v>23</v>
      </c>
      <c r="E70" s="55" t="s">
        <v>44</v>
      </c>
      <c r="F70" s="102">
        <v>40</v>
      </c>
      <c r="G70" s="56">
        <v>3.1</v>
      </c>
      <c r="H70" s="56">
        <v>0</v>
      </c>
      <c r="I70" s="56">
        <v>20.100000000000001</v>
      </c>
      <c r="J70" s="56">
        <v>94.7</v>
      </c>
      <c r="K70" s="114" t="s">
        <v>50</v>
      </c>
      <c r="L70" s="123">
        <v>3.44</v>
      </c>
    </row>
    <row r="71" spans="1:12" s="44" customFormat="1" ht="15" x14ac:dyDescent="0.25">
      <c r="A71" s="38"/>
      <c r="B71" s="39"/>
      <c r="C71" s="40"/>
      <c r="D71" s="41" t="s">
        <v>26</v>
      </c>
      <c r="E71" s="55" t="s">
        <v>59</v>
      </c>
      <c r="F71" s="102">
        <v>60</v>
      </c>
      <c r="G71" s="56">
        <v>1.1000000000000001</v>
      </c>
      <c r="H71" s="56">
        <v>5.3</v>
      </c>
      <c r="I71" s="56">
        <v>4.5999999999999996</v>
      </c>
      <c r="J71" s="56">
        <v>71.400000000000006</v>
      </c>
      <c r="K71" s="114" t="s">
        <v>50</v>
      </c>
      <c r="L71" s="123">
        <v>9.9</v>
      </c>
    </row>
    <row r="72" spans="1:12" s="83" customFormat="1" ht="15" x14ac:dyDescent="0.25">
      <c r="A72" s="106"/>
      <c r="B72" s="82"/>
      <c r="C72" s="70"/>
      <c r="D72" s="71" t="s">
        <v>33</v>
      </c>
      <c r="E72" s="72"/>
      <c r="F72" s="73">
        <f>SUM(F67:F71)</f>
        <v>510</v>
      </c>
      <c r="G72" s="74">
        <f>SUM(G67:G71)</f>
        <v>16.3</v>
      </c>
      <c r="H72" s="74">
        <f>SUM(H67:H71)</f>
        <v>23.3</v>
      </c>
      <c r="I72" s="74">
        <f>SUM(I67:I71)</f>
        <v>75.599999999999994</v>
      </c>
      <c r="J72" s="74">
        <f>SUM(J67:J71)</f>
        <v>579.70000000000005</v>
      </c>
      <c r="K72" s="75"/>
      <c r="L72" s="76">
        <f>SUM(L67:L71)</f>
        <v>47.66</v>
      </c>
    </row>
    <row r="73" spans="1:12" s="44" customFormat="1" ht="15" x14ac:dyDescent="0.25">
      <c r="A73" s="51">
        <f>A67</f>
        <v>1</v>
      </c>
      <c r="B73" s="52">
        <f>B67</f>
        <v>5</v>
      </c>
      <c r="C73" s="53" t="s">
        <v>25</v>
      </c>
      <c r="D73" s="42" t="s">
        <v>26</v>
      </c>
      <c r="E73" s="158"/>
      <c r="F73" s="54"/>
      <c r="G73" s="35"/>
      <c r="H73" s="35"/>
      <c r="I73" s="35"/>
      <c r="J73" s="35"/>
      <c r="K73" s="36"/>
      <c r="L73" s="37"/>
    </row>
    <row r="74" spans="1:12" s="44" customFormat="1" ht="15" x14ac:dyDescent="0.25">
      <c r="A74" s="38"/>
      <c r="B74" s="39"/>
      <c r="C74" s="40"/>
      <c r="D74" s="42" t="s">
        <v>27</v>
      </c>
      <c r="E74" s="34"/>
      <c r="F74" s="54"/>
      <c r="G74" s="35"/>
      <c r="H74" s="35"/>
      <c r="I74" s="35"/>
      <c r="J74" s="35"/>
      <c r="K74" s="36"/>
      <c r="L74" s="37"/>
    </row>
    <row r="75" spans="1:12" s="44" customFormat="1" ht="15" x14ac:dyDescent="0.25">
      <c r="A75" s="38"/>
      <c r="B75" s="39"/>
      <c r="C75" s="40"/>
      <c r="D75" s="42" t="s">
        <v>28</v>
      </c>
      <c r="E75" s="34"/>
      <c r="F75" s="54"/>
      <c r="G75" s="35"/>
      <c r="H75" s="35"/>
      <c r="I75" s="35"/>
      <c r="J75" s="35"/>
      <c r="K75" s="36"/>
      <c r="L75" s="37"/>
    </row>
    <row r="76" spans="1:12" s="44" customFormat="1" ht="15" x14ac:dyDescent="0.25">
      <c r="A76" s="38"/>
      <c r="B76" s="39"/>
      <c r="C76" s="40"/>
      <c r="D76" s="42" t="s">
        <v>29</v>
      </c>
      <c r="E76" s="34"/>
      <c r="F76" s="54"/>
      <c r="G76" s="35"/>
      <c r="H76" s="35"/>
      <c r="I76" s="35"/>
      <c r="J76" s="35"/>
      <c r="K76" s="36"/>
      <c r="L76" s="37"/>
    </row>
    <row r="77" spans="1:12" s="44" customFormat="1" ht="15" x14ac:dyDescent="0.25">
      <c r="A77" s="38"/>
      <c r="B77" s="39"/>
      <c r="C77" s="40"/>
      <c r="D77" s="42" t="s">
        <v>30</v>
      </c>
      <c r="E77" s="34"/>
      <c r="F77" s="54"/>
      <c r="G77" s="35"/>
      <c r="H77" s="35"/>
      <c r="I77" s="35"/>
      <c r="J77" s="35"/>
      <c r="K77" s="36"/>
      <c r="L77" s="37"/>
    </row>
    <row r="78" spans="1:12" s="44" customFormat="1" ht="15" x14ac:dyDescent="0.25">
      <c r="A78" s="38"/>
      <c r="B78" s="39"/>
      <c r="C78" s="40"/>
      <c r="D78" s="42" t="s">
        <v>31</v>
      </c>
      <c r="E78" s="34"/>
      <c r="F78" s="54"/>
      <c r="G78" s="35"/>
      <c r="H78" s="35"/>
      <c r="I78" s="35"/>
      <c r="J78" s="35"/>
      <c r="K78" s="36"/>
      <c r="L78" s="37"/>
    </row>
    <row r="79" spans="1:12" s="44" customFormat="1" ht="15" x14ac:dyDescent="0.25">
      <c r="A79" s="38"/>
      <c r="B79" s="39"/>
      <c r="C79" s="40"/>
      <c r="D79" s="42" t="s">
        <v>32</v>
      </c>
      <c r="E79" s="34"/>
      <c r="F79" s="54"/>
      <c r="G79" s="35"/>
      <c r="H79" s="35"/>
      <c r="I79" s="35"/>
      <c r="J79" s="35"/>
      <c r="K79" s="36"/>
      <c r="L79" s="37"/>
    </row>
    <row r="80" spans="1:12" s="83" customFormat="1" ht="15" x14ac:dyDescent="0.25">
      <c r="A80" s="106"/>
      <c r="B80" s="82"/>
      <c r="C80" s="70"/>
      <c r="D80" s="71" t="s">
        <v>33</v>
      </c>
      <c r="E80" s="72"/>
      <c r="F80" s="73"/>
      <c r="G80" s="74"/>
      <c r="H80" s="74"/>
      <c r="I80" s="74"/>
      <c r="J80" s="74"/>
      <c r="K80" s="75"/>
      <c r="L80" s="76"/>
    </row>
    <row r="81" spans="1:12" s="83" customFormat="1" ht="15.75" customHeight="1" thickBot="1" x14ac:dyDescent="0.25">
      <c r="A81" s="125">
        <f>A67</f>
        <v>1</v>
      </c>
      <c r="B81" s="126">
        <f>B67</f>
        <v>5</v>
      </c>
      <c r="C81" s="188" t="s">
        <v>4</v>
      </c>
      <c r="D81" s="189"/>
      <c r="E81" s="84"/>
      <c r="F81" s="85">
        <f>F72+F80</f>
        <v>510</v>
      </c>
      <c r="G81" s="86">
        <f>G72+G80</f>
        <v>16.3</v>
      </c>
      <c r="H81" s="86">
        <f>H72+H80</f>
        <v>23.3</v>
      </c>
      <c r="I81" s="86">
        <f>I72+I80</f>
        <v>75.599999999999994</v>
      </c>
      <c r="J81" s="86">
        <f>J72+J80</f>
        <v>579.70000000000005</v>
      </c>
      <c r="K81" s="87"/>
      <c r="L81" s="88">
        <f>L72+L80</f>
        <v>47.66</v>
      </c>
    </row>
    <row r="82" spans="1:12" s="44" customFormat="1" ht="15" x14ac:dyDescent="0.25">
      <c r="A82" s="30">
        <v>2</v>
      </c>
      <c r="B82" s="31">
        <v>1</v>
      </c>
      <c r="C82" s="32" t="s">
        <v>20</v>
      </c>
      <c r="D82" s="33" t="s">
        <v>21</v>
      </c>
      <c r="E82" s="127" t="s">
        <v>61</v>
      </c>
      <c r="F82" s="131">
        <v>250</v>
      </c>
      <c r="G82" s="129">
        <v>7.7</v>
      </c>
      <c r="H82" s="129">
        <v>11</v>
      </c>
      <c r="I82" s="155">
        <v>42</v>
      </c>
      <c r="J82" s="129">
        <v>304</v>
      </c>
      <c r="K82" s="130" t="s">
        <v>53</v>
      </c>
      <c r="L82" s="181">
        <v>29.47</v>
      </c>
    </row>
    <row r="83" spans="1:12" s="44" customFormat="1" ht="15" x14ac:dyDescent="0.25">
      <c r="A83" s="38"/>
      <c r="B83" s="39"/>
      <c r="C83" s="40"/>
      <c r="D83" s="42" t="s">
        <v>22</v>
      </c>
      <c r="E83" s="55" t="s">
        <v>52</v>
      </c>
      <c r="F83" s="102">
        <v>200</v>
      </c>
      <c r="G83" s="56">
        <v>3.1</v>
      </c>
      <c r="H83" s="56">
        <v>2.4</v>
      </c>
      <c r="I83" s="156">
        <v>17</v>
      </c>
      <c r="J83" s="56">
        <v>103.5</v>
      </c>
      <c r="K83" s="114" t="s">
        <v>54</v>
      </c>
      <c r="L83" s="182">
        <v>12.67</v>
      </c>
    </row>
    <row r="84" spans="1:12" s="44" customFormat="1" ht="15" x14ac:dyDescent="0.25">
      <c r="A84" s="38"/>
      <c r="B84" s="39"/>
      <c r="C84" s="40"/>
      <c r="D84" s="42" t="s">
        <v>23</v>
      </c>
      <c r="E84" s="55" t="s">
        <v>44</v>
      </c>
      <c r="F84" s="102">
        <v>40</v>
      </c>
      <c r="G84" s="56">
        <v>3.1</v>
      </c>
      <c r="H84" s="56">
        <v>0.2</v>
      </c>
      <c r="I84" s="156">
        <v>20</v>
      </c>
      <c r="J84" s="56">
        <v>94.7</v>
      </c>
      <c r="K84" s="114" t="s">
        <v>50</v>
      </c>
      <c r="L84" s="182">
        <v>3.44</v>
      </c>
    </row>
    <row r="85" spans="1:12" s="44" customFormat="1" ht="15" x14ac:dyDescent="0.25">
      <c r="A85" s="38"/>
      <c r="B85" s="39"/>
      <c r="C85" s="40"/>
      <c r="D85" s="41"/>
      <c r="E85" s="55" t="s">
        <v>46</v>
      </c>
      <c r="F85" s="102">
        <v>10</v>
      </c>
      <c r="G85" s="56">
        <v>0.1</v>
      </c>
      <c r="H85" s="56">
        <v>8.3000000000000007</v>
      </c>
      <c r="I85" s="156">
        <v>0</v>
      </c>
      <c r="J85" s="56">
        <v>74.8</v>
      </c>
      <c r="K85" s="43">
        <v>14</v>
      </c>
      <c r="L85" s="183">
        <v>7.3</v>
      </c>
    </row>
    <row r="86" spans="1:12" s="44" customFormat="1" ht="15" x14ac:dyDescent="0.25">
      <c r="A86" s="38"/>
      <c r="B86" s="39"/>
      <c r="C86" s="40"/>
      <c r="D86" s="41"/>
      <c r="E86" s="55" t="s">
        <v>40</v>
      </c>
      <c r="F86" s="102">
        <v>15</v>
      </c>
      <c r="G86" s="56">
        <v>3.5</v>
      </c>
      <c r="H86" s="56">
        <v>4.4000000000000004</v>
      </c>
      <c r="I86" s="156">
        <v>0</v>
      </c>
      <c r="J86" s="56">
        <v>54.6</v>
      </c>
      <c r="K86" s="114" t="s">
        <v>48</v>
      </c>
      <c r="L86" s="182">
        <v>13.76</v>
      </c>
    </row>
    <row r="87" spans="1:12" s="83" customFormat="1" ht="15" x14ac:dyDescent="0.25">
      <c r="A87" s="106"/>
      <c r="B87" s="82"/>
      <c r="C87" s="70"/>
      <c r="D87" s="71" t="s">
        <v>33</v>
      </c>
      <c r="E87" s="72"/>
      <c r="F87" s="73">
        <f>SUM(F82:F86)</f>
        <v>515</v>
      </c>
      <c r="G87" s="74">
        <f>SUM(G82:G86)</f>
        <v>17.5</v>
      </c>
      <c r="H87" s="74">
        <v>27</v>
      </c>
      <c r="I87" s="74">
        <f>SUM(I82:I86)</f>
        <v>79</v>
      </c>
      <c r="J87" s="74">
        <f>SUM(J82:J86)</f>
        <v>631.6</v>
      </c>
      <c r="K87" s="75"/>
      <c r="L87" s="76">
        <f>SUM(L82:L86)</f>
        <v>66.64</v>
      </c>
    </row>
    <row r="88" spans="1:12" s="44" customFormat="1" ht="15" x14ac:dyDescent="0.25">
      <c r="A88" s="51">
        <f>A82</f>
        <v>2</v>
      </c>
      <c r="B88" s="52">
        <f>B82</f>
        <v>1</v>
      </c>
      <c r="C88" s="53" t="s">
        <v>25</v>
      </c>
      <c r="D88" s="42" t="s">
        <v>26</v>
      </c>
      <c r="E88" s="157"/>
      <c r="F88" s="104"/>
      <c r="G88" s="56"/>
      <c r="H88" s="56"/>
      <c r="I88" s="56"/>
      <c r="J88" s="56"/>
      <c r="K88" s="114"/>
      <c r="L88" s="123"/>
    </row>
    <row r="89" spans="1:12" s="44" customFormat="1" ht="15" x14ac:dyDescent="0.25">
      <c r="A89" s="38"/>
      <c r="B89" s="39"/>
      <c r="C89" s="40"/>
      <c r="D89" s="42" t="s">
        <v>27</v>
      </c>
      <c r="E89" s="55"/>
      <c r="F89" s="104"/>
      <c r="G89" s="56"/>
      <c r="H89" s="56"/>
      <c r="I89" s="56"/>
      <c r="J89" s="56"/>
      <c r="K89" s="114"/>
      <c r="L89" s="123"/>
    </row>
    <row r="90" spans="1:12" s="44" customFormat="1" ht="15" x14ac:dyDescent="0.25">
      <c r="A90" s="38"/>
      <c r="B90" s="39"/>
      <c r="C90" s="40"/>
      <c r="D90" s="42" t="s">
        <v>28</v>
      </c>
      <c r="E90" s="157"/>
      <c r="F90" s="104"/>
      <c r="G90" s="56"/>
      <c r="H90" s="56"/>
      <c r="I90" s="56"/>
      <c r="J90" s="56"/>
      <c r="K90" s="114"/>
      <c r="L90" s="123"/>
    </row>
    <row r="91" spans="1:12" s="44" customFormat="1" ht="15" x14ac:dyDescent="0.25">
      <c r="A91" s="38"/>
      <c r="B91" s="39"/>
      <c r="C91" s="40"/>
      <c r="D91" s="42" t="s">
        <v>29</v>
      </c>
      <c r="E91" s="55"/>
      <c r="F91" s="104"/>
      <c r="G91" s="56"/>
      <c r="H91" s="56"/>
      <c r="I91" s="56"/>
      <c r="J91" s="56"/>
      <c r="K91" s="114"/>
      <c r="L91" s="123"/>
    </row>
    <row r="92" spans="1:12" s="44" customFormat="1" ht="15" x14ac:dyDescent="0.25">
      <c r="A92" s="38"/>
      <c r="B92" s="39"/>
      <c r="C92" s="40"/>
      <c r="D92" s="42" t="s">
        <v>30</v>
      </c>
      <c r="E92" s="55"/>
      <c r="F92" s="104"/>
      <c r="G92" s="56"/>
      <c r="H92" s="56"/>
      <c r="I92" s="56"/>
      <c r="J92" s="56"/>
      <c r="K92" s="114"/>
      <c r="L92" s="123"/>
    </row>
    <row r="93" spans="1:12" s="44" customFormat="1" ht="15" x14ac:dyDescent="0.25">
      <c r="A93" s="38"/>
      <c r="B93" s="39"/>
      <c r="C93" s="40"/>
      <c r="D93" s="42" t="s">
        <v>31</v>
      </c>
      <c r="E93" s="55"/>
      <c r="F93" s="104"/>
      <c r="G93" s="56"/>
      <c r="H93" s="56"/>
      <c r="I93" s="56"/>
      <c r="J93" s="56"/>
      <c r="K93" s="114"/>
      <c r="L93" s="123"/>
    </row>
    <row r="94" spans="1:12" s="44" customFormat="1" ht="15" x14ac:dyDescent="0.25">
      <c r="A94" s="38"/>
      <c r="B94" s="39"/>
      <c r="C94" s="40"/>
      <c r="D94" s="42" t="s">
        <v>32</v>
      </c>
      <c r="E94" s="55"/>
      <c r="F94" s="104"/>
      <c r="G94" s="56"/>
      <c r="H94" s="56"/>
      <c r="I94" s="56"/>
      <c r="J94" s="56"/>
      <c r="K94" s="114"/>
      <c r="L94" s="123"/>
    </row>
    <row r="95" spans="1:12" s="83" customFormat="1" ht="15" x14ac:dyDescent="0.25">
      <c r="A95" s="106"/>
      <c r="B95" s="82"/>
      <c r="C95" s="70"/>
      <c r="D95" s="71" t="s">
        <v>33</v>
      </c>
      <c r="E95" s="72"/>
      <c r="F95" s="73"/>
      <c r="G95" s="74"/>
      <c r="H95" s="74"/>
      <c r="I95" s="74"/>
      <c r="J95" s="74"/>
      <c r="K95" s="75"/>
      <c r="L95" s="76"/>
    </row>
    <row r="96" spans="1:12" s="83" customFormat="1" ht="15.75" thickBot="1" x14ac:dyDescent="0.25">
      <c r="A96" s="125">
        <f>A82</f>
        <v>2</v>
      </c>
      <c r="B96" s="126">
        <f>B82</f>
        <v>1</v>
      </c>
      <c r="C96" s="188" t="s">
        <v>4</v>
      </c>
      <c r="D96" s="189"/>
      <c r="E96" s="84"/>
      <c r="F96" s="85">
        <f>F87+F95</f>
        <v>515</v>
      </c>
      <c r="G96" s="86">
        <f>G87+G95</f>
        <v>17.5</v>
      </c>
      <c r="H96" s="86">
        <f>H87+H95</f>
        <v>27</v>
      </c>
      <c r="I96" s="86">
        <f>I87+I95</f>
        <v>79</v>
      </c>
      <c r="J96" s="86">
        <f>J87+J95</f>
        <v>631.6</v>
      </c>
      <c r="K96" s="87"/>
      <c r="L96" s="88">
        <f>L87+L95</f>
        <v>66.64</v>
      </c>
    </row>
    <row r="97" spans="1:12" s="44" customFormat="1" ht="15" x14ac:dyDescent="0.25">
      <c r="A97" s="30">
        <v>2</v>
      </c>
      <c r="B97" s="31">
        <v>2</v>
      </c>
      <c r="C97" s="32" t="s">
        <v>20</v>
      </c>
      <c r="D97" s="33" t="s">
        <v>21</v>
      </c>
      <c r="E97" s="141" t="s">
        <v>62</v>
      </c>
      <c r="F97" s="142">
        <v>150</v>
      </c>
      <c r="G97" s="143">
        <v>3</v>
      </c>
      <c r="H97" s="143">
        <v>5</v>
      </c>
      <c r="I97" s="143">
        <v>21</v>
      </c>
      <c r="J97" s="143">
        <v>144</v>
      </c>
      <c r="K97" s="113">
        <v>335</v>
      </c>
      <c r="L97" s="184">
        <v>18.8</v>
      </c>
    </row>
    <row r="98" spans="1:12" s="44" customFormat="1" ht="15" x14ac:dyDescent="0.25">
      <c r="A98" s="38"/>
      <c r="B98" s="39"/>
      <c r="C98" s="40"/>
      <c r="D98" s="41" t="s">
        <v>21</v>
      </c>
      <c r="E98" s="94" t="s">
        <v>63</v>
      </c>
      <c r="F98" s="103">
        <v>90</v>
      </c>
      <c r="G98" s="151">
        <v>19</v>
      </c>
      <c r="H98" s="151">
        <v>19</v>
      </c>
      <c r="I98" s="151">
        <v>15</v>
      </c>
      <c r="J98" s="151">
        <v>309</v>
      </c>
      <c r="K98" s="152">
        <v>294</v>
      </c>
      <c r="L98" s="176">
        <v>36.1</v>
      </c>
    </row>
    <row r="99" spans="1:12" s="44" customFormat="1" ht="15" x14ac:dyDescent="0.25">
      <c r="A99" s="38"/>
      <c r="B99" s="39"/>
      <c r="C99" s="40"/>
      <c r="D99" s="42" t="s">
        <v>22</v>
      </c>
      <c r="E99" s="163" t="s">
        <v>58</v>
      </c>
      <c r="F99" s="112">
        <v>200</v>
      </c>
      <c r="G99" s="91">
        <v>0</v>
      </c>
      <c r="H99" s="91">
        <v>0</v>
      </c>
      <c r="I99" s="91">
        <v>15</v>
      </c>
      <c r="J99" s="91">
        <v>60</v>
      </c>
      <c r="K99" s="36">
        <v>376</v>
      </c>
      <c r="L99" s="37">
        <v>1.5</v>
      </c>
    </row>
    <row r="100" spans="1:12" s="44" customFormat="1" ht="15" x14ac:dyDescent="0.25">
      <c r="A100" s="38"/>
      <c r="B100" s="39"/>
      <c r="C100" s="40"/>
      <c r="D100" s="42" t="s">
        <v>23</v>
      </c>
      <c r="E100" s="55" t="s">
        <v>44</v>
      </c>
      <c r="F100" s="102">
        <v>40</v>
      </c>
      <c r="G100" s="56">
        <v>3.1</v>
      </c>
      <c r="H100" s="56">
        <v>0.2</v>
      </c>
      <c r="I100" s="56">
        <v>20.100000000000001</v>
      </c>
      <c r="J100" s="56">
        <v>94.7</v>
      </c>
      <c r="K100" s="134" t="s">
        <v>50</v>
      </c>
      <c r="L100" s="179">
        <v>3.44</v>
      </c>
    </row>
    <row r="101" spans="1:12" s="44" customFormat="1" ht="15" x14ac:dyDescent="0.25">
      <c r="A101" s="38"/>
      <c r="B101" s="39"/>
      <c r="C101" s="40"/>
      <c r="D101" s="42" t="s">
        <v>24</v>
      </c>
      <c r="E101" s="157" t="s">
        <v>73</v>
      </c>
      <c r="F101" s="102">
        <v>100</v>
      </c>
      <c r="G101" s="56">
        <v>1.1000000000000001</v>
      </c>
      <c r="H101" s="56">
        <v>0.4</v>
      </c>
      <c r="I101" s="56">
        <v>11</v>
      </c>
      <c r="J101" s="56">
        <v>53</v>
      </c>
      <c r="K101" s="134" t="s">
        <v>50</v>
      </c>
      <c r="L101" s="179">
        <v>21.5</v>
      </c>
    </row>
    <row r="102" spans="1:12" s="44" customFormat="1" ht="15" x14ac:dyDescent="0.25">
      <c r="A102" s="38"/>
      <c r="B102" s="39"/>
      <c r="C102" s="40"/>
      <c r="D102" s="168" t="s">
        <v>26</v>
      </c>
      <c r="E102" s="158"/>
      <c r="F102" s="102"/>
      <c r="G102" s="35"/>
      <c r="H102" s="35"/>
      <c r="I102" s="35"/>
      <c r="J102" s="35"/>
      <c r="K102" s="36"/>
      <c r="L102" s="37"/>
    </row>
    <row r="103" spans="1:12" s="83" customFormat="1" ht="15" x14ac:dyDescent="0.25">
      <c r="A103" s="106"/>
      <c r="B103" s="82"/>
      <c r="C103" s="70"/>
      <c r="D103" s="71" t="s">
        <v>33</v>
      </c>
      <c r="E103" s="72"/>
      <c r="F103" s="73">
        <f>SUM(F97:F102)</f>
        <v>580</v>
      </c>
      <c r="G103" s="74">
        <f>SUM(G97:G102)</f>
        <v>26.200000000000003</v>
      </c>
      <c r="H103" s="74">
        <f>SUM(H97:H102)</f>
        <v>24.599999999999998</v>
      </c>
      <c r="I103" s="74">
        <f>SUM(I97:I102)</f>
        <v>82.1</v>
      </c>
      <c r="J103" s="74">
        <f>SUM(J97:J102)</f>
        <v>660.7</v>
      </c>
      <c r="K103" s="75"/>
      <c r="L103" s="76">
        <f>SUM(L97:L102)</f>
        <v>81.34</v>
      </c>
    </row>
    <row r="104" spans="1:12" s="44" customFormat="1" ht="15" x14ac:dyDescent="0.25">
      <c r="A104" s="51">
        <f>A97</f>
        <v>2</v>
      </c>
      <c r="B104" s="52">
        <f>B97</f>
        <v>2</v>
      </c>
      <c r="C104" s="53" t="s">
        <v>25</v>
      </c>
      <c r="D104" s="42" t="s">
        <v>26</v>
      </c>
      <c r="E104" s="34"/>
      <c r="F104" s="54"/>
      <c r="G104" s="35"/>
      <c r="H104" s="35"/>
      <c r="I104" s="35"/>
      <c r="J104" s="35"/>
      <c r="K104" s="36"/>
      <c r="L104" s="37"/>
    </row>
    <row r="105" spans="1:12" s="44" customFormat="1" ht="15" x14ac:dyDescent="0.25">
      <c r="A105" s="38"/>
      <c r="B105" s="39"/>
      <c r="C105" s="40"/>
      <c r="D105" s="42" t="s">
        <v>27</v>
      </c>
      <c r="E105" s="95"/>
      <c r="F105" s="96"/>
      <c r="G105" s="97"/>
      <c r="H105" s="97"/>
      <c r="I105" s="97"/>
      <c r="J105" s="97"/>
      <c r="K105" s="122"/>
      <c r="L105" s="37"/>
    </row>
    <row r="106" spans="1:12" s="44" customFormat="1" ht="15" x14ac:dyDescent="0.25">
      <c r="A106" s="38"/>
      <c r="B106" s="39"/>
      <c r="C106" s="40"/>
      <c r="D106" s="42" t="s">
        <v>28</v>
      </c>
      <c r="E106" s="34"/>
      <c r="F106" s="54"/>
      <c r="G106" s="35"/>
      <c r="H106" s="35"/>
      <c r="I106" s="35"/>
      <c r="J106" s="35"/>
      <c r="K106" s="36"/>
      <c r="L106" s="37"/>
    </row>
    <row r="107" spans="1:12" s="44" customFormat="1" ht="15" x14ac:dyDescent="0.25">
      <c r="A107" s="38"/>
      <c r="B107" s="39"/>
      <c r="C107" s="40"/>
      <c r="D107" s="42" t="s">
        <v>29</v>
      </c>
      <c r="E107" s="34"/>
      <c r="F107" s="54"/>
      <c r="G107" s="35"/>
      <c r="H107" s="35"/>
      <c r="I107" s="35"/>
      <c r="J107" s="35"/>
      <c r="K107" s="36"/>
      <c r="L107" s="37"/>
    </row>
    <row r="108" spans="1:12" s="44" customFormat="1" ht="15" x14ac:dyDescent="0.25">
      <c r="A108" s="38"/>
      <c r="B108" s="39"/>
      <c r="C108" s="40"/>
      <c r="D108" s="42" t="s">
        <v>30</v>
      </c>
      <c r="E108" s="34"/>
      <c r="F108" s="54"/>
      <c r="G108" s="35"/>
      <c r="H108" s="35"/>
      <c r="I108" s="35"/>
      <c r="J108" s="35"/>
      <c r="K108" s="36"/>
      <c r="L108" s="37"/>
    </row>
    <row r="109" spans="1:12" s="44" customFormat="1" ht="15" x14ac:dyDescent="0.25">
      <c r="A109" s="38"/>
      <c r="B109" s="39"/>
      <c r="C109" s="40"/>
      <c r="D109" s="42" t="s">
        <v>31</v>
      </c>
      <c r="E109" s="34"/>
      <c r="F109" s="54"/>
      <c r="G109" s="35"/>
      <c r="H109" s="35"/>
      <c r="I109" s="35"/>
      <c r="J109" s="35"/>
      <c r="K109" s="36"/>
      <c r="L109" s="37"/>
    </row>
    <row r="110" spans="1:12" s="44" customFormat="1" ht="15" x14ac:dyDescent="0.25">
      <c r="A110" s="38"/>
      <c r="B110" s="39"/>
      <c r="C110" s="40"/>
      <c r="D110" s="42" t="s">
        <v>32</v>
      </c>
      <c r="E110" s="136"/>
      <c r="F110" s="137"/>
      <c r="G110" s="138"/>
      <c r="H110" s="138"/>
      <c r="I110" s="138"/>
      <c r="J110" s="138"/>
      <c r="K110" s="139"/>
      <c r="L110" s="140"/>
    </row>
    <row r="111" spans="1:12" s="83" customFormat="1" ht="15.75" thickBot="1" x14ac:dyDescent="0.3">
      <c r="A111" s="106"/>
      <c r="B111" s="82"/>
      <c r="C111" s="70"/>
      <c r="D111" s="71" t="s">
        <v>33</v>
      </c>
      <c r="E111" s="72"/>
      <c r="F111" s="73"/>
      <c r="G111" s="74"/>
      <c r="H111" s="74"/>
      <c r="I111" s="74"/>
      <c r="J111" s="74"/>
      <c r="K111" s="75"/>
      <c r="L111" s="118"/>
    </row>
    <row r="112" spans="1:12" s="83" customFormat="1" ht="15.75" thickBot="1" x14ac:dyDescent="0.25">
      <c r="A112" s="125">
        <f>A97</f>
        <v>2</v>
      </c>
      <c r="B112" s="126">
        <f>B97</f>
        <v>2</v>
      </c>
      <c r="C112" s="188" t="s">
        <v>4</v>
      </c>
      <c r="D112" s="189"/>
      <c r="E112" s="84"/>
      <c r="F112" s="85">
        <f>F103+F111</f>
        <v>580</v>
      </c>
      <c r="G112" s="86">
        <f>G103+G111</f>
        <v>26.200000000000003</v>
      </c>
      <c r="H112" s="86">
        <f>H103+H111</f>
        <v>24.599999999999998</v>
      </c>
      <c r="I112" s="86">
        <f>I103+I111</f>
        <v>82.1</v>
      </c>
      <c r="J112" s="86">
        <f>J103+J111</f>
        <v>660.7</v>
      </c>
      <c r="K112" s="87"/>
      <c r="L112" s="135">
        <f>L103+L111</f>
        <v>81.34</v>
      </c>
    </row>
    <row r="113" spans="1:12" s="44" customFormat="1" ht="15" x14ac:dyDescent="0.25">
      <c r="A113" s="30">
        <v>2</v>
      </c>
      <c r="B113" s="31">
        <v>3</v>
      </c>
      <c r="C113" s="32" t="s">
        <v>20</v>
      </c>
      <c r="D113" s="33" t="s">
        <v>21</v>
      </c>
      <c r="E113" s="170" t="s">
        <v>51</v>
      </c>
      <c r="F113" s="131">
        <v>190</v>
      </c>
      <c r="G113" s="171">
        <v>31</v>
      </c>
      <c r="H113" s="171">
        <v>22</v>
      </c>
      <c r="I113" s="171">
        <v>33</v>
      </c>
      <c r="J113" s="171">
        <v>460</v>
      </c>
      <c r="K113" s="113">
        <v>224</v>
      </c>
      <c r="L113" s="184">
        <v>60.25</v>
      </c>
    </row>
    <row r="114" spans="1:12" s="44" customFormat="1" ht="15" x14ac:dyDescent="0.25">
      <c r="A114" s="38"/>
      <c r="B114" s="39"/>
      <c r="C114" s="40"/>
      <c r="D114" s="42" t="s">
        <v>22</v>
      </c>
      <c r="E114" s="163" t="s">
        <v>42</v>
      </c>
      <c r="F114" s="112">
        <v>200</v>
      </c>
      <c r="G114" s="91">
        <v>4</v>
      </c>
      <c r="H114" s="91">
        <v>3</v>
      </c>
      <c r="I114" s="91">
        <v>15</v>
      </c>
      <c r="J114" s="91">
        <v>109</v>
      </c>
      <c r="K114" s="36">
        <v>382</v>
      </c>
      <c r="L114" s="37">
        <v>14.41</v>
      </c>
    </row>
    <row r="115" spans="1:12" s="44" customFormat="1" ht="15.75" customHeight="1" x14ac:dyDescent="0.25">
      <c r="A115" s="38"/>
      <c r="B115" s="39"/>
      <c r="C115" s="40"/>
      <c r="D115" s="42" t="s">
        <v>23</v>
      </c>
      <c r="E115" s="34" t="s">
        <v>44</v>
      </c>
      <c r="F115" s="102">
        <v>40</v>
      </c>
      <c r="G115" s="35">
        <v>3.1</v>
      </c>
      <c r="H115" s="35">
        <v>0</v>
      </c>
      <c r="I115" s="35">
        <v>20.100000000000001</v>
      </c>
      <c r="J115" s="35">
        <v>94.7</v>
      </c>
      <c r="K115" s="36" t="s">
        <v>50</v>
      </c>
      <c r="L115" s="37">
        <v>3.44</v>
      </c>
    </row>
    <row r="116" spans="1:12" s="44" customFormat="1" ht="15" x14ac:dyDescent="0.25">
      <c r="A116" s="38"/>
      <c r="B116" s="39"/>
      <c r="C116" s="40"/>
      <c r="D116" s="42" t="s">
        <v>24</v>
      </c>
      <c r="E116" s="158" t="s">
        <v>68</v>
      </c>
      <c r="F116" s="102">
        <v>100</v>
      </c>
      <c r="G116" s="35">
        <v>1.1000000000000001</v>
      </c>
      <c r="H116" s="35">
        <v>0</v>
      </c>
      <c r="I116" s="35">
        <v>11</v>
      </c>
      <c r="J116" s="35">
        <v>53</v>
      </c>
      <c r="K116" s="36" t="s">
        <v>50</v>
      </c>
      <c r="L116" s="37">
        <v>18</v>
      </c>
    </row>
    <row r="117" spans="1:12" s="44" customFormat="1" ht="15" x14ac:dyDescent="0.25">
      <c r="A117" s="38"/>
      <c r="B117" s="39"/>
      <c r="C117" s="40"/>
      <c r="D117" s="41"/>
      <c r="E117" s="55"/>
      <c r="F117" s="104"/>
      <c r="G117" s="56"/>
      <c r="H117" s="56"/>
      <c r="I117" s="56"/>
      <c r="J117" s="56"/>
      <c r="K117" s="114"/>
      <c r="L117" s="123"/>
    </row>
    <row r="118" spans="1:12" s="83" customFormat="1" ht="15" x14ac:dyDescent="0.25">
      <c r="A118" s="106"/>
      <c r="B118" s="82"/>
      <c r="C118" s="70"/>
      <c r="D118" s="71" t="s">
        <v>33</v>
      </c>
      <c r="E118" s="72"/>
      <c r="F118" s="73">
        <f>SUM(F113:F117)</f>
        <v>530</v>
      </c>
      <c r="G118" s="74">
        <f>SUM(G113:G117)</f>
        <v>39.200000000000003</v>
      </c>
      <c r="H118" s="74">
        <f>SUM(H113:H117)</f>
        <v>25</v>
      </c>
      <c r="I118" s="74">
        <f>SUM(I113:I117)</f>
        <v>79.099999999999994</v>
      </c>
      <c r="J118" s="74">
        <f>SUM(J113:J117)</f>
        <v>716.7</v>
      </c>
      <c r="K118" s="75"/>
      <c r="L118" s="76">
        <f>SUM(L113:L117)</f>
        <v>96.1</v>
      </c>
    </row>
    <row r="119" spans="1:12" s="44" customFormat="1" ht="15" x14ac:dyDescent="0.25">
      <c r="A119" s="51">
        <f>A113</f>
        <v>2</v>
      </c>
      <c r="B119" s="52">
        <f>B113</f>
        <v>3</v>
      </c>
      <c r="C119" s="53" t="s">
        <v>25</v>
      </c>
      <c r="D119" s="42" t="s">
        <v>26</v>
      </c>
      <c r="E119" s="158"/>
      <c r="F119" s="54"/>
      <c r="G119" s="35"/>
      <c r="H119" s="35"/>
      <c r="I119" s="35"/>
      <c r="J119" s="35"/>
      <c r="K119" s="36"/>
      <c r="L119" s="37"/>
    </row>
    <row r="120" spans="1:12" s="44" customFormat="1" ht="15" x14ac:dyDescent="0.25">
      <c r="A120" s="38"/>
      <c r="B120" s="39"/>
      <c r="C120" s="40"/>
      <c r="D120" s="42" t="s">
        <v>27</v>
      </c>
      <c r="E120" s="55"/>
      <c r="F120" s="104"/>
      <c r="G120" s="56"/>
      <c r="H120" s="56"/>
      <c r="I120" s="56"/>
      <c r="J120" s="56"/>
      <c r="K120" s="114"/>
      <c r="L120" s="123"/>
    </row>
    <row r="121" spans="1:12" s="44" customFormat="1" ht="15" x14ac:dyDescent="0.25">
      <c r="A121" s="38"/>
      <c r="B121" s="39"/>
      <c r="C121" s="40"/>
      <c r="D121" s="42" t="s">
        <v>28</v>
      </c>
      <c r="E121" s="158"/>
      <c r="F121" s="54"/>
      <c r="G121" s="35"/>
      <c r="H121" s="35"/>
      <c r="I121" s="35"/>
      <c r="J121" s="35"/>
      <c r="K121" s="36"/>
      <c r="L121" s="37"/>
    </row>
    <row r="122" spans="1:12" s="44" customFormat="1" ht="15" x14ac:dyDescent="0.25">
      <c r="A122" s="38"/>
      <c r="B122" s="39"/>
      <c r="C122" s="40"/>
      <c r="D122" s="42" t="s">
        <v>29</v>
      </c>
      <c r="E122" s="158"/>
      <c r="F122" s="54"/>
      <c r="G122" s="35"/>
      <c r="H122" s="35"/>
      <c r="I122" s="35"/>
      <c r="J122" s="35"/>
      <c r="K122" s="36"/>
      <c r="L122" s="37"/>
    </row>
    <row r="123" spans="1:12" s="44" customFormat="1" ht="15" x14ac:dyDescent="0.25">
      <c r="A123" s="38"/>
      <c r="B123" s="39"/>
      <c r="C123" s="40"/>
      <c r="D123" s="42" t="s">
        <v>30</v>
      </c>
      <c r="E123" s="55"/>
      <c r="F123" s="104"/>
      <c r="G123" s="56"/>
      <c r="H123" s="56"/>
      <c r="I123" s="56"/>
      <c r="J123" s="56"/>
      <c r="K123" s="114"/>
      <c r="L123" s="123"/>
    </row>
    <row r="124" spans="1:12" s="44" customFormat="1" ht="15" x14ac:dyDescent="0.25">
      <c r="A124" s="38"/>
      <c r="B124" s="39"/>
      <c r="C124" s="40"/>
      <c r="D124" s="42" t="s">
        <v>31</v>
      </c>
      <c r="E124" s="34"/>
      <c r="F124" s="54"/>
      <c r="G124" s="35"/>
      <c r="H124" s="35"/>
      <c r="I124" s="35"/>
      <c r="J124" s="35"/>
      <c r="K124" s="36"/>
      <c r="L124" s="37"/>
    </row>
    <row r="125" spans="1:12" s="44" customFormat="1" ht="15" x14ac:dyDescent="0.25">
      <c r="A125" s="38"/>
      <c r="B125" s="39"/>
      <c r="C125" s="40"/>
      <c r="D125" s="42" t="s">
        <v>32</v>
      </c>
      <c r="E125" s="136"/>
      <c r="F125" s="137"/>
      <c r="G125" s="138"/>
      <c r="H125" s="138"/>
      <c r="I125" s="138"/>
      <c r="J125" s="138"/>
      <c r="K125" s="139"/>
      <c r="L125" s="140"/>
    </row>
    <row r="126" spans="1:12" s="83" customFormat="1" ht="15.75" thickBot="1" x14ac:dyDescent="0.3">
      <c r="A126" s="106"/>
      <c r="B126" s="82"/>
      <c r="C126" s="70"/>
      <c r="D126" s="71" t="s">
        <v>33</v>
      </c>
      <c r="E126" s="72"/>
      <c r="F126" s="73"/>
      <c r="G126" s="74"/>
      <c r="H126" s="74"/>
      <c r="I126" s="74"/>
      <c r="J126" s="74"/>
      <c r="K126" s="75"/>
      <c r="L126" s="115"/>
    </row>
    <row r="127" spans="1:12" s="83" customFormat="1" ht="15.75" thickBot="1" x14ac:dyDescent="0.25">
      <c r="A127" s="125">
        <f>A113</f>
        <v>2</v>
      </c>
      <c r="B127" s="126">
        <f>B113</f>
        <v>3</v>
      </c>
      <c r="C127" s="188" t="s">
        <v>4</v>
      </c>
      <c r="D127" s="189"/>
      <c r="E127" s="84"/>
      <c r="F127" s="85">
        <f>F118+F126</f>
        <v>530</v>
      </c>
      <c r="G127" s="86">
        <f>G118+G126</f>
        <v>39.200000000000003</v>
      </c>
      <c r="H127" s="86">
        <f>H118+H126</f>
        <v>25</v>
      </c>
      <c r="I127" s="86">
        <f>I118+I126</f>
        <v>79.099999999999994</v>
      </c>
      <c r="J127" s="86">
        <f>J118+J126</f>
        <v>716.7</v>
      </c>
      <c r="K127" s="87"/>
      <c r="L127" s="144">
        <f>L118+L126</f>
        <v>96.1</v>
      </c>
    </row>
    <row r="128" spans="1:12" s="44" customFormat="1" ht="15" x14ac:dyDescent="0.25">
      <c r="A128" s="30">
        <v>2</v>
      </c>
      <c r="B128" s="31">
        <v>4</v>
      </c>
      <c r="C128" s="32" t="s">
        <v>20</v>
      </c>
      <c r="D128" s="33" t="s">
        <v>21</v>
      </c>
      <c r="E128" s="162" t="s">
        <v>64</v>
      </c>
      <c r="F128" s="131">
        <v>100</v>
      </c>
      <c r="G128" s="129">
        <v>17</v>
      </c>
      <c r="H128" s="129">
        <v>7</v>
      </c>
      <c r="I128" s="129">
        <v>2</v>
      </c>
      <c r="J128" s="129">
        <v>141</v>
      </c>
      <c r="K128" s="130">
        <v>232</v>
      </c>
      <c r="L128" s="180">
        <v>57.8</v>
      </c>
    </row>
    <row r="129" spans="1:12" s="44" customFormat="1" ht="15" x14ac:dyDescent="0.25">
      <c r="A129" s="38"/>
      <c r="B129" s="39"/>
      <c r="C129" s="40"/>
      <c r="D129" s="50" t="s">
        <v>21</v>
      </c>
      <c r="E129" s="169" t="s">
        <v>65</v>
      </c>
      <c r="F129" s="112">
        <v>150</v>
      </c>
      <c r="G129" s="172">
        <v>4</v>
      </c>
      <c r="H129" s="172">
        <v>5</v>
      </c>
      <c r="I129" s="172">
        <v>39</v>
      </c>
      <c r="J129" s="172">
        <v>211</v>
      </c>
      <c r="K129" s="173">
        <v>325</v>
      </c>
      <c r="L129" s="185">
        <v>10</v>
      </c>
    </row>
    <row r="130" spans="1:12" s="44" customFormat="1" ht="15" x14ac:dyDescent="0.25">
      <c r="A130" s="38"/>
      <c r="B130" s="39"/>
      <c r="C130" s="40"/>
      <c r="D130" s="42" t="s">
        <v>22</v>
      </c>
      <c r="E130" s="55" t="s">
        <v>58</v>
      </c>
      <c r="F130" s="102">
        <v>200</v>
      </c>
      <c r="G130" s="56">
        <v>0.1</v>
      </c>
      <c r="H130" s="56">
        <v>0</v>
      </c>
      <c r="I130" s="56">
        <v>14.9</v>
      </c>
      <c r="J130" s="56">
        <v>60</v>
      </c>
      <c r="K130" s="114" t="s">
        <v>60</v>
      </c>
      <c r="L130" s="123">
        <v>1.5</v>
      </c>
    </row>
    <row r="131" spans="1:12" s="44" customFormat="1" ht="15" x14ac:dyDescent="0.25">
      <c r="A131" s="38"/>
      <c r="B131" s="39"/>
      <c r="C131" s="40"/>
      <c r="D131" s="42" t="s">
        <v>23</v>
      </c>
      <c r="E131" s="55" t="s">
        <v>44</v>
      </c>
      <c r="F131" s="102">
        <v>40</v>
      </c>
      <c r="G131" s="56">
        <v>3.1</v>
      </c>
      <c r="H131" s="56">
        <v>0.2</v>
      </c>
      <c r="I131" s="56">
        <v>20.100000000000001</v>
      </c>
      <c r="J131" s="56">
        <v>95</v>
      </c>
      <c r="K131" s="114" t="s">
        <v>50</v>
      </c>
      <c r="L131" s="123">
        <v>3.44</v>
      </c>
    </row>
    <row r="132" spans="1:12" s="83" customFormat="1" ht="15" x14ac:dyDescent="0.25">
      <c r="A132" s="38"/>
      <c r="B132" s="39"/>
      <c r="C132" s="40"/>
      <c r="D132" s="41" t="s">
        <v>26</v>
      </c>
      <c r="E132" s="157" t="s">
        <v>59</v>
      </c>
      <c r="F132" s="102">
        <v>60</v>
      </c>
      <c r="G132" s="56">
        <v>1</v>
      </c>
      <c r="H132" s="56">
        <v>5</v>
      </c>
      <c r="I132" s="56">
        <v>5</v>
      </c>
      <c r="J132" s="56">
        <v>71</v>
      </c>
      <c r="K132" s="114">
        <v>6142</v>
      </c>
      <c r="L132" s="123">
        <v>9.9</v>
      </c>
    </row>
    <row r="133" spans="1:12" s="44" customFormat="1" ht="15" x14ac:dyDescent="0.25">
      <c r="A133" s="106"/>
      <c r="B133" s="82"/>
      <c r="C133" s="70"/>
      <c r="D133" s="71" t="s">
        <v>33</v>
      </c>
      <c r="E133" s="72"/>
      <c r="F133" s="73">
        <f>SUM(F128:F132)</f>
        <v>550</v>
      </c>
      <c r="G133" s="74">
        <f>SUM(G128:G132)</f>
        <v>25.200000000000003</v>
      </c>
      <c r="H133" s="74">
        <f>SUM(H128:H132)</f>
        <v>17.2</v>
      </c>
      <c r="I133" s="74">
        <f>SUM(I128:I132)</f>
        <v>81</v>
      </c>
      <c r="J133" s="74">
        <f>SUM(J128:J132)</f>
        <v>578</v>
      </c>
      <c r="K133" s="75"/>
      <c r="L133" s="76">
        <f>SUM(L128:L132)</f>
        <v>82.64</v>
      </c>
    </row>
    <row r="134" spans="1:12" s="44" customFormat="1" ht="15" x14ac:dyDescent="0.25">
      <c r="A134" s="51">
        <f>A128</f>
        <v>2</v>
      </c>
      <c r="B134" s="52">
        <f>B128</f>
        <v>4</v>
      </c>
      <c r="C134" s="53" t="s">
        <v>25</v>
      </c>
      <c r="D134" s="50" t="s">
        <v>26</v>
      </c>
      <c r="E134" s="157"/>
      <c r="F134" s="104"/>
      <c r="G134" s="56"/>
      <c r="H134" s="56"/>
      <c r="I134" s="56"/>
      <c r="J134" s="56"/>
      <c r="K134" s="114"/>
      <c r="L134" s="123"/>
    </row>
    <row r="135" spans="1:12" s="44" customFormat="1" ht="15" x14ac:dyDescent="0.25">
      <c r="A135" s="38"/>
      <c r="B135" s="39"/>
      <c r="C135" s="40"/>
      <c r="D135" s="42" t="s">
        <v>27</v>
      </c>
      <c r="E135" s="34"/>
      <c r="F135" s="54"/>
      <c r="G135" s="35"/>
      <c r="H135" s="35"/>
      <c r="I135" s="35"/>
      <c r="J135" s="35"/>
      <c r="K135" s="36"/>
      <c r="L135" s="37"/>
    </row>
    <row r="136" spans="1:12" s="44" customFormat="1" ht="15" x14ac:dyDescent="0.25">
      <c r="A136" s="38"/>
      <c r="B136" s="39"/>
      <c r="C136" s="40"/>
      <c r="D136" s="42" t="s">
        <v>28</v>
      </c>
      <c r="E136" s="34"/>
      <c r="F136" s="54"/>
      <c r="G136" s="35"/>
      <c r="H136" s="35"/>
      <c r="I136" s="35"/>
      <c r="J136" s="35"/>
      <c r="K136" s="36"/>
      <c r="L136" s="37"/>
    </row>
    <row r="137" spans="1:12" s="44" customFormat="1" ht="15" x14ac:dyDescent="0.25">
      <c r="A137" s="38"/>
      <c r="B137" s="39"/>
      <c r="C137" s="40"/>
      <c r="D137" s="42" t="s">
        <v>29</v>
      </c>
      <c r="E137" s="34"/>
      <c r="F137" s="54"/>
      <c r="G137" s="35"/>
      <c r="H137" s="35"/>
      <c r="I137" s="35"/>
      <c r="J137" s="35"/>
      <c r="K137" s="36"/>
      <c r="L137" s="37"/>
    </row>
    <row r="138" spans="1:12" s="44" customFormat="1" ht="15" x14ac:dyDescent="0.25">
      <c r="A138" s="38"/>
      <c r="B138" s="39"/>
      <c r="C138" s="40"/>
      <c r="D138" s="42" t="s">
        <v>30</v>
      </c>
      <c r="E138" s="34"/>
      <c r="F138" s="54"/>
      <c r="G138" s="35"/>
      <c r="H138" s="35"/>
      <c r="I138" s="35"/>
      <c r="J138" s="35"/>
      <c r="K138" s="36"/>
      <c r="L138" s="37"/>
    </row>
    <row r="139" spans="1:12" s="44" customFormat="1" ht="15" x14ac:dyDescent="0.25">
      <c r="A139" s="38"/>
      <c r="B139" s="39"/>
      <c r="C139" s="40"/>
      <c r="D139" s="42" t="s">
        <v>31</v>
      </c>
      <c r="E139" s="34"/>
      <c r="F139" s="54"/>
      <c r="G139" s="35"/>
      <c r="H139" s="35"/>
      <c r="I139" s="35"/>
      <c r="J139" s="35"/>
      <c r="K139" s="36"/>
      <c r="L139" s="37"/>
    </row>
    <row r="140" spans="1:12" s="83" customFormat="1" ht="15" x14ac:dyDescent="0.25">
      <c r="A140" s="38"/>
      <c r="B140" s="39"/>
      <c r="C140" s="40"/>
      <c r="D140" s="42" t="s">
        <v>32</v>
      </c>
      <c r="E140" s="34"/>
      <c r="F140" s="54"/>
      <c r="G140" s="35"/>
      <c r="H140" s="35"/>
      <c r="I140" s="35"/>
      <c r="J140" s="35"/>
      <c r="K140" s="36"/>
      <c r="L140" s="37"/>
    </row>
    <row r="141" spans="1:12" s="83" customFormat="1" ht="15" x14ac:dyDescent="0.25">
      <c r="A141" s="106"/>
      <c r="B141" s="82"/>
      <c r="C141" s="70"/>
      <c r="D141" s="71" t="s">
        <v>33</v>
      </c>
      <c r="E141" s="72"/>
      <c r="F141" s="73"/>
      <c r="G141" s="74"/>
      <c r="H141" s="74"/>
      <c r="I141" s="74"/>
      <c r="J141" s="74"/>
      <c r="K141" s="75"/>
      <c r="L141" s="76"/>
    </row>
    <row r="142" spans="1:12" s="44" customFormat="1" ht="15.75" thickBot="1" x14ac:dyDescent="0.25">
      <c r="A142" s="125">
        <f>A128</f>
        <v>2</v>
      </c>
      <c r="B142" s="126">
        <f>B128</f>
        <v>4</v>
      </c>
      <c r="C142" s="188" t="s">
        <v>4</v>
      </c>
      <c r="D142" s="189"/>
      <c r="E142" s="84"/>
      <c r="F142" s="85">
        <f>F133+F141</f>
        <v>550</v>
      </c>
      <c r="G142" s="86">
        <f>G133+G141</f>
        <v>25.200000000000003</v>
      </c>
      <c r="H142" s="86">
        <f>H133+H141</f>
        <v>17.2</v>
      </c>
      <c r="I142" s="86">
        <f>I133+I141</f>
        <v>81</v>
      </c>
      <c r="J142" s="86">
        <f>J133+J141</f>
        <v>578</v>
      </c>
      <c r="K142" s="87"/>
      <c r="L142" s="88">
        <f>L133+L141</f>
        <v>82.64</v>
      </c>
    </row>
    <row r="143" spans="1:12" s="44" customFormat="1" ht="15" x14ac:dyDescent="0.25">
      <c r="A143" s="30">
        <v>2</v>
      </c>
      <c r="B143" s="31">
        <v>5</v>
      </c>
      <c r="C143" s="32" t="s">
        <v>20</v>
      </c>
      <c r="D143" s="33" t="s">
        <v>21</v>
      </c>
      <c r="E143" s="127" t="s">
        <v>67</v>
      </c>
      <c r="F143" s="131">
        <v>150</v>
      </c>
      <c r="G143" s="132">
        <v>6</v>
      </c>
      <c r="H143" s="132">
        <v>4</v>
      </c>
      <c r="I143" s="132">
        <v>36</v>
      </c>
      <c r="J143" s="132">
        <v>203</v>
      </c>
      <c r="K143" s="133">
        <v>150</v>
      </c>
      <c r="L143" s="178">
        <v>6.49</v>
      </c>
    </row>
    <row r="144" spans="1:12" s="44" customFormat="1" ht="15" x14ac:dyDescent="0.25">
      <c r="A144" s="38"/>
      <c r="B144" s="39"/>
      <c r="C144" s="40"/>
      <c r="D144" s="41" t="s">
        <v>21</v>
      </c>
      <c r="E144" s="94" t="s">
        <v>69</v>
      </c>
      <c r="F144" s="103">
        <v>90</v>
      </c>
      <c r="G144" s="105">
        <v>13</v>
      </c>
      <c r="H144" s="105">
        <v>29</v>
      </c>
      <c r="I144" s="105">
        <v>14</v>
      </c>
      <c r="J144" s="105">
        <v>369</v>
      </c>
      <c r="K144" s="120">
        <v>282</v>
      </c>
      <c r="L144" s="175">
        <v>35.299999999999997</v>
      </c>
    </row>
    <row r="145" spans="1:12" s="44" customFormat="1" ht="15" x14ac:dyDescent="0.25">
      <c r="A145" s="38"/>
      <c r="B145" s="39"/>
      <c r="C145" s="40"/>
      <c r="D145" s="42" t="s">
        <v>22</v>
      </c>
      <c r="E145" s="55" t="s">
        <v>55</v>
      </c>
      <c r="F145" s="102">
        <v>200</v>
      </c>
      <c r="G145" s="56">
        <v>0</v>
      </c>
      <c r="H145" s="56">
        <v>0</v>
      </c>
      <c r="I145" s="56">
        <v>14.6</v>
      </c>
      <c r="J145" s="56">
        <v>58.1</v>
      </c>
      <c r="K145" s="121">
        <v>349</v>
      </c>
      <c r="L145" s="179">
        <v>4.25</v>
      </c>
    </row>
    <row r="146" spans="1:12" s="44" customFormat="1" ht="15" x14ac:dyDescent="0.25">
      <c r="A146" s="38"/>
      <c r="B146" s="39"/>
      <c r="C146" s="40"/>
      <c r="D146" s="42" t="s">
        <v>23</v>
      </c>
      <c r="E146" s="55" t="s">
        <v>44</v>
      </c>
      <c r="F146" s="102">
        <v>40</v>
      </c>
      <c r="G146" s="56">
        <v>3.1</v>
      </c>
      <c r="H146" s="56">
        <v>0.2</v>
      </c>
      <c r="I146" s="56">
        <v>20.100000000000001</v>
      </c>
      <c r="J146" s="56">
        <v>94.7</v>
      </c>
      <c r="K146" s="114" t="s">
        <v>50</v>
      </c>
      <c r="L146" s="123">
        <v>3.44</v>
      </c>
    </row>
    <row r="147" spans="1:12" s="44" customFormat="1" ht="15" x14ac:dyDescent="0.25">
      <c r="A147" s="38"/>
      <c r="B147" s="39"/>
      <c r="C147" s="40"/>
      <c r="D147" s="42" t="s">
        <v>24</v>
      </c>
      <c r="E147" s="157"/>
      <c r="F147" s="102"/>
      <c r="G147" s="56"/>
      <c r="H147" s="56"/>
      <c r="I147" s="56"/>
      <c r="J147" s="56"/>
      <c r="K147" s="114"/>
      <c r="L147" s="123"/>
    </row>
    <row r="148" spans="1:12" s="83" customFormat="1" ht="15.75" customHeight="1" x14ac:dyDescent="0.25">
      <c r="A148" s="38"/>
      <c r="B148" s="39"/>
      <c r="C148" s="40"/>
      <c r="D148" s="168" t="s">
        <v>26</v>
      </c>
      <c r="E148" s="34"/>
      <c r="F148" s="54"/>
      <c r="G148" s="35"/>
      <c r="H148" s="35"/>
      <c r="I148" s="35"/>
      <c r="J148" s="35"/>
      <c r="K148" s="36"/>
      <c r="L148" s="37"/>
    </row>
    <row r="149" spans="1:12" s="44" customFormat="1" ht="15" x14ac:dyDescent="0.25">
      <c r="A149" s="106"/>
      <c r="B149" s="82"/>
      <c r="C149" s="70"/>
      <c r="D149" s="71" t="s">
        <v>33</v>
      </c>
      <c r="E149" s="72"/>
      <c r="F149" s="73">
        <f>SUM(F143:F148)</f>
        <v>480</v>
      </c>
      <c r="G149" s="74">
        <f>SUM(G143:G148)</f>
        <v>22.1</v>
      </c>
      <c r="H149" s="74">
        <f>SUM(H143:H148)</f>
        <v>33.200000000000003</v>
      </c>
      <c r="I149" s="74">
        <f>SUM(I143:I148)</f>
        <v>84.699999999999989</v>
      </c>
      <c r="J149" s="74">
        <f>SUM(J143:J148)</f>
        <v>724.80000000000007</v>
      </c>
      <c r="K149" s="75"/>
      <c r="L149" s="76">
        <f>SUM(L143:L148)</f>
        <v>49.48</v>
      </c>
    </row>
    <row r="150" spans="1:12" s="44" customFormat="1" ht="15" x14ac:dyDescent="0.25">
      <c r="A150" s="51">
        <f>A143</f>
        <v>2</v>
      </c>
      <c r="B150" s="52">
        <f>B143</f>
        <v>5</v>
      </c>
      <c r="C150" s="53" t="s">
        <v>25</v>
      </c>
      <c r="D150" s="42" t="s">
        <v>26</v>
      </c>
      <c r="E150" s="157"/>
      <c r="F150" s="102"/>
      <c r="G150" s="56"/>
      <c r="H150" s="56"/>
      <c r="I150" s="56"/>
      <c r="J150" s="56"/>
      <c r="K150" s="114"/>
      <c r="L150" s="123"/>
    </row>
    <row r="151" spans="1:12" s="44" customFormat="1" ht="15" x14ac:dyDescent="0.25">
      <c r="A151" s="38"/>
      <c r="B151" s="39"/>
      <c r="C151" s="40"/>
      <c r="D151" s="42" t="s">
        <v>27</v>
      </c>
      <c r="E151" s="34"/>
      <c r="F151" s="54"/>
      <c r="G151" s="35"/>
      <c r="H151" s="35"/>
      <c r="I151" s="35"/>
      <c r="J151" s="35"/>
      <c r="K151" s="36"/>
      <c r="L151" s="37"/>
    </row>
    <row r="152" spans="1:12" s="44" customFormat="1" ht="15" x14ac:dyDescent="0.25">
      <c r="A152" s="38"/>
      <c r="B152" s="39"/>
      <c r="C152" s="40"/>
      <c r="D152" s="42" t="s">
        <v>28</v>
      </c>
      <c r="E152" s="34"/>
      <c r="F152" s="54"/>
      <c r="G152" s="35"/>
      <c r="H152" s="35"/>
      <c r="I152" s="35"/>
      <c r="J152" s="35"/>
      <c r="K152" s="36"/>
      <c r="L152" s="37"/>
    </row>
    <row r="153" spans="1:12" s="44" customFormat="1" ht="15" x14ac:dyDescent="0.25">
      <c r="A153" s="38"/>
      <c r="B153" s="39"/>
      <c r="C153" s="40"/>
      <c r="D153" s="42" t="s">
        <v>29</v>
      </c>
      <c r="E153" s="158"/>
      <c r="F153" s="54"/>
      <c r="G153" s="35"/>
      <c r="H153" s="35"/>
      <c r="I153" s="35"/>
      <c r="J153" s="35"/>
      <c r="K153" s="36"/>
      <c r="L153" s="37"/>
    </row>
    <row r="154" spans="1:12" s="44" customFormat="1" ht="15" x14ac:dyDescent="0.25">
      <c r="A154" s="38"/>
      <c r="B154" s="39"/>
      <c r="C154" s="40"/>
      <c r="D154" s="42" t="s">
        <v>30</v>
      </c>
      <c r="E154" s="34"/>
      <c r="F154" s="54"/>
      <c r="G154" s="35"/>
      <c r="H154" s="35"/>
      <c r="I154" s="35"/>
      <c r="J154" s="35"/>
      <c r="K154" s="36"/>
      <c r="L154" s="37"/>
    </row>
    <row r="155" spans="1:12" s="44" customFormat="1" ht="15" x14ac:dyDescent="0.25">
      <c r="A155" s="38"/>
      <c r="B155" s="39"/>
      <c r="C155" s="40"/>
      <c r="D155" s="42" t="s">
        <v>31</v>
      </c>
      <c r="E155" s="34"/>
      <c r="F155" s="54"/>
      <c r="G155" s="35"/>
      <c r="H155" s="35"/>
      <c r="I155" s="35"/>
      <c r="J155" s="35"/>
      <c r="K155" s="36"/>
      <c r="L155" s="37"/>
    </row>
    <row r="156" spans="1:12" ht="15" x14ac:dyDescent="0.25">
      <c r="A156" s="38"/>
      <c r="B156" s="39"/>
      <c r="C156" s="40"/>
      <c r="D156" s="42" t="s">
        <v>32</v>
      </c>
      <c r="E156" s="34"/>
      <c r="F156" s="54"/>
      <c r="G156" s="35"/>
      <c r="H156" s="35"/>
      <c r="I156" s="35"/>
      <c r="J156" s="35"/>
      <c r="K156" s="36"/>
      <c r="L156" s="37"/>
    </row>
    <row r="157" spans="1:12" s="83" customFormat="1" ht="15" x14ac:dyDescent="0.25">
      <c r="A157" s="16"/>
      <c r="B157" s="12"/>
      <c r="C157" s="6"/>
      <c r="D157" s="13" t="s">
        <v>33</v>
      </c>
      <c r="E157" s="7"/>
      <c r="F157" s="14"/>
      <c r="G157" s="25"/>
      <c r="H157" s="25"/>
      <c r="I157" s="25"/>
      <c r="J157" s="25"/>
      <c r="K157" s="26"/>
      <c r="L157" s="27"/>
    </row>
    <row r="158" spans="1:12" s="83" customFormat="1" ht="24" customHeight="1" thickBot="1" x14ac:dyDescent="0.25">
      <c r="A158" s="107">
        <f>A143</f>
        <v>2</v>
      </c>
      <c r="B158" s="108">
        <f>B143</f>
        <v>5</v>
      </c>
      <c r="C158" s="186" t="s">
        <v>4</v>
      </c>
      <c r="D158" s="187"/>
      <c r="E158" s="77"/>
      <c r="F158" s="78">
        <f>F149+F157</f>
        <v>480</v>
      </c>
      <c r="G158" s="79">
        <f>G149+G157</f>
        <v>22.1</v>
      </c>
      <c r="H158" s="79">
        <f>H149+H157</f>
        <v>33.200000000000003</v>
      </c>
      <c r="I158" s="79">
        <f>I149+I157</f>
        <v>84.699999999999989</v>
      </c>
      <c r="J158" s="79">
        <f>J149+J157</f>
        <v>724.80000000000007</v>
      </c>
      <c r="K158" s="80"/>
      <c r="L158" s="81">
        <f>L149+L157</f>
        <v>49.48</v>
      </c>
    </row>
    <row r="159" spans="1:12" ht="13.5" thickBot="1" x14ac:dyDescent="0.25">
      <c r="A159" s="145"/>
      <c r="B159" s="146"/>
      <c r="C159" s="190" t="s">
        <v>5</v>
      </c>
      <c r="D159" s="190"/>
      <c r="E159" s="190"/>
      <c r="F159" s="147">
        <f>(F21+F35+F50+F66+F81+F96+F112+F127+F142+F158)/(IF(F21=0,0,1)+IF(F35=0,0,1)+IF(F50=0,0,1)+IF(F66=0,0,1)+IF(F81=0,0,1)+IF(F96=0,0,1)+IF(F112=0,0,1)+IF(F127=0,0,1)+IF(F142=0,0,1)+IF(F158=0,0,1))</f>
        <v>542</v>
      </c>
      <c r="G159" s="148">
        <f>(G21+G35+G50+G66+G81+G96+G112+G127+G142+G158)/(IF(G21=0,0,1)+IF(G35=0,0,1)+IF(G50=0,0,1)+IF(G66=0,0,1)+IF(G81=0,0,1)+IF(G96=0,0,1)+IF(G112=0,0,1)+IF(G127=0,0,1)+IF(G142=0,0,1)+IF(G158=0,0,1))</f>
        <v>25.239999999999995</v>
      </c>
      <c r="H159" s="148">
        <f>(H21+H35+H50+H66+H81+H96+H112+H127+H142+H158)/(IF(H21=0,0,1)+IF(H35=0,0,1)+IF(H50=0,0,1)+IF(H66=0,0,1)+IF(H81=0,0,1)+IF(H96=0,0,1)+IF(H112=0,0,1)+IF(H127=0,0,1)+IF(H142=0,0,1)+IF(H158=0,0,1))</f>
        <v>25.65</v>
      </c>
      <c r="I159" s="148">
        <f>(I21+I35+I50+I66+I81+I96+I112+I127+I142+I158)/(IF(I21=0,0,1)+IF(I35=0,0,1)+IF(I50=0,0,1)+IF(I66=0,0,1)+IF(I81=0,0,1)+IF(I96=0,0,1)+IF(I112=0,0,1)+IF(I127=0,0,1)+IF(I142=0,0,1)+IF(I158=0,0,1))</f>
        <v>78.559999999999988</v>
      </c>
      <c r="J159" s="148">
        <f>(J21+J35+J50+J66+J81+J96+J112+J127+J142+J158)/(IF(J21=0,0,1)+IF(J35=0,0,1)+IF(J50=0,0,1)+IF(J66=0,0,1)+IF(J81=0,0,1)+IF(J96=0,0,1)+IF(J112=0,0,1)+IF(J127=0,0,1)+IF(J142=0,0,1)+IF(J158=0,0,1))</f>
        <v>653.28</v>
      </c>
      <c r="K159" s="149"/>
      <c r="L159" s="150">
        <f>(L21+L35+L50+L66+L81+L96+L112+L127+L142+L158)/(IF(L21=0,0,1)+IF(L35=0,0,1)+IF(L50=0,0,1)+IF(L66=0,0,1)+IF(L81=0,0,1)+IF(L96=0,0,1)+IF(L112=0,0,1)+IF(L127=0,0,1)+IF(L142=0,0,1)+IF(L158=0,0,1))</f>
        <v>74.695999999999998</v>
      </c>
    </row>
  </sheetData>
  <mergeCells count="14">
    <mergeCell ref="C1:E1"/>
    <mergeCell ref="H1:K1"/>
    <mergeCell ref="H2:K2"/>
    <mergeCell ref="C35:D35"/>
    <mergeCell ref="C50:D50"/>
    <mergeCell ref="C66:D66"/>
    <mergeCell ref="C81:D81"/>
    <mergeCell ref="C21:D21"/>
    <mergeCell ref="C159:E159"/>
    <mergeCell ref="C158:D158"/>
    <mergeCell ref="C96:D96"/>
    <mergeCell ref="C112:D112"/>
    <mergeCell ref="C127:D127"/>
    <mergeCell ref="C142:D142"/>
  </mergeCells>
  <pageMargins left="0.25" right="0.25" top="0.75" bottom="0.75" header="0.3" footer="0.3"/>
  <pageSetup paperSize="9" scale="70" orientation="portrait" r:id="rId1"/>
  <rowBreaks count="9" manualBreakCount="9">
    <brk id="21" max="16383" man="1"/>
    <brk id="35" max="16383" man="1"/>
    <brk id="50" max="16383" man="1"/>
    <brk id="66" max="16383" man="1"/>
    <brk id="81" max="16383" man="1"/>
    <brk id="96" max="16383" man="1"/>
    <brk id="112" max="16383" man="1"/>
    <brk id="127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Захарова</cp:lastModifiedBy>
  <cp:lastPrinted>2024-02-29T06:57:30Z</cp:lastPrinted>
  <dcterms:created xsi:type="dcterms:W3CDTF">2022-05-16T14:23:56Z</dcterms:created>
  <dcterms:modified xsi:type="dcterms:W3CDTF">2025-03-08T12:44:39Z</dcterms:modified>
</cp:coreProperties>
</file>